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03-02 " sheetId="1" r:id="rId1"/>
    <sheet name="04-03" sheetId="2" r:id="rId2"/>
    <sheet name="05-04 " sheetId="3" r:id="rId3"/>
    <sheet name="06-05" sheetId="4" r:id="rId4"/>
    <sheet name="07-06" sheetId="5" r:id="rId5"/>
    <sheet name="08-07" sheetId="6" r:id="rId6"/>
  </sheets>
  <definedNames/>
  <calcPr fullCalcOnLoad="1"/>
</workbook>
</file>

<file path=xl/sharedStrings.xml><?xml version="1.0" encoding="utf-8"?>
<sst xmlns="http://schemas.openxmlformats.org/spreadsheetml/2006/main" count="343" uniqueCount="125">
  <si>
    <t>الرصيد الجديد</t>
  </si>
  <si>
    <t>الرصيد الباقي</t>
  </si>
  <si>
    <t>التضامن المدرسي</t>
  </si>
  <si>
    <t>دهن + خردوات</t>
  </si>
  <si>
    <t>الجدول رقم 01</t>
  </si>
  <si>
    <t>اشتراك إ.و.أ.م.م</t>
  </si>
  <si>
    <t>الدليل المنهجي ت.اسلامية</t>
  </si>
  <si>
    <t>اشتراك في الرابطة و.ر.م.</t>
  </si>
  <si>
    <t>إنخراط + بطاقلت رياضة</t>
  </si>
  <si>
    <t>بطاقة مدرسية للتلميذ</t>
  </si>
  <si>
    <t>صور طبق الأصل</t>
  </si>
  <si>
    <t>رسالة مضمنة</t>
  </si>
  <si>
    <t>رسوم الهاتف</t>
  </si>
  <si>
    <t>شريط طابعة ابسون</t>
  </si>
  <si>
    <t>رصيد في الشيك</t>
  </si>
  <si>
    <t>مداخيل فوائد 20 %</t>
  </si>
  <si>
    <t>التعاضدية المدرسية</t>
  </si>
  <si>
    <t>المبلغ الإجمالي</t>
  </si>
  <si>
    <t>نقل التلاميذ للمنافسات</t>
  </si>
  <si>
    <t>صورتذكارية 16 أفريل</t>
  </si>
  <si>
    <t>صورتذكارية جولة سياحية</t>
  </si>
  <si>
    <t>المصاريف الإجمالية</t>
  </si>
  <si>
    <t>رصيد خارج الشيك</t>
  </si>
  <si>
    <t>تفاصيل مصاريف التعاضدية المدرسية للسنة الدراسية : 2002 - 2003</t>
  </si>
  <si>
    <t>الوضعية في:</t>
  </si>
  <si>
    <t>مداخيل 2003-2004</t>
  </si>
  <si>
    <t>تفاصيل مصاريف التعاضدية المدرسية للسنة الدراسية : 2003 - 2004</t>
  </si>
  <si>
    <t>250 بطاقة كتاب</t>
  </si>
  <si>
    <t>دفتر الصحة المدرسية</t>
  </si>
  <si>
    <t>كتب مدرسية</t>
  </si>
  <si>
    <t>مضخة هوائية</t>
  </si>
  <si>
    <t>الجدول رقم 02 النشاط الثقافي</t>
  </si>
  <si>
    <t>الجدول رقم 03 النشاط الرياضي</t>
  </si>
  <si>
    <t>الجدول رقم 04 التراسل مع الأولياء</t>
  </si>
  <si>
    <t>صفيحة خشبية</t>
  </si>
  <si>
    <t>رصيد من سنة 03/02</t>
  </si>
  <si>
    <t>مداخيل 04/03</t>
  </si>
  <si>
    <t>مجموع المصاريف</t>
  </si>
  <si>
    <t>المصاريـف</t>
  </si>
  <si>
    <t>مداخيل 2002-2003</t>
  </si>
  <si>
    <t>إعانات + فوائد 20 %</t>
  </si>
  <si>
    <t>رصيد من سنة 02/01</t>
  </si>
  <si>
    <t>مداخيل 03/02</t>
  </si>
  <si>
    <t>رصيد من 2001-2002</t>
  </si>
  <si>
    <t>رصيد من 2002-2003</t>
  </si>
  <si>
    <t>3بو(مزهريات بلاستيك)Pos</t>
  </si>
  <si>
    <t xml:space="preserve">3 دهن رشاش </t>
  </si>
  <si>
    <t>دهن+ بنزين عادي+ ديليون</t>
  </si>
  <si>
    <t>رسم رسالة مضمنة</t>
  </si>
  <si>
    <t>دهن+ شريط لاسق ورقي</t>
  </si>
  <si>
    <t xml:space="preserve">صور تذكارية </t>
  </si>
  <si>
    <t>فوائد من التصوير 20 %</t>
  </si>
  <si>
    <t>شباك واقي لنوافذ المخزن</t>
  </si>
  <si>
    <t>سجل وضعية الكتاب</t>
  </si>
  <si>
    <t>خردوات للستائر</t>
  </si>
  <si>
    <t>تفاصيل مصاريف التعاضدية المدرسية للسنة الدراسية : 2004 - 2005</t>
  </si>
  <si>
    <t>مداخيل 05/04</t>
  </si>
  <si>
    <t>مداخيل 2004-2005</t>
  </si>
  <si>
    <t>رصيد من سنة 04/03</t>
  </si>
  <si>
    <t>بطاقة تلميذ</t>
  </si>
  <si>
    <t>سجل الكتاب المدرسي</t>
  </si>
  <si>
    <t>خردوات</t>
  </si>
  <si>
    <t>رصيد من 2003-2004</t>
  </si>
  <si>
    <t>دهن</t>
  </si>
  <si>
    <t>كرة طائرة</t>
  </si>
  <si>
    <t>دربوكة</t>
  </si>
  <si>
    <t>بطاقات + انخراط</t>
  </si>
  <si>
    <t>وسائل رياضية</t>
  </si>
  <si>
    <t>شريط تصوير كاميرا</t>
  </si>
  <si>
    <t>صور فوتوغرافية 19-03-05</t>
  </si>
  <si>
    <r>
      <t>نقل(منافسة رياضية)</t>
    </r>
    <r>
      <rPr>
        <sz val="10"/>
        <rFont val="Arial"/>
        <family val="2"/>
      </rPr>
      <t>14-2-05</t>
    </r>
  </si>
  <si>
    <r>
      <t>نقل(منافسة رياضية)</t>
    </r>
    <r>
      <rPr>
        <sz val="10"/>
        <rFont val="Arial"/>
        <family val="2"/>
      </rPr>
      <t>21-2-05</t>
    </r>
  </si>
  <si>
    <r>
      <t>نقل(منافسة رياضية)</t>
    </r>
    <r>
      <rPr>
        <sz val="10"/>
        <rFont val="Arial"/>
        <family val="2"/>
      </rPr>
      <t>28-2-05</t>
    </r>
  </si>
  <si>
    <r>
      <t>نقل(منافسة رياضية)</t>
    </r>
    <r>
      <rPr>
        <sz val="10"/>
        <rFont val="Arial"/>
        <family val="2"/>
      </rPr>
      <t>07-3-05</t>
    </r>
  </si>
  <si>
    <r>
      <t>نقل(منافسة رياضية)</t>
    </r>
    <r>
      <rPr>
        <sz val="10"/>
        <rFont val="Arial"/>
        <family val="2"/>
      </rPr>
      <t>07-2-05</t>
    </r>
  </si>
  <si>
    <r>
      <t>نقل( منافسة ثقافية)</t>
    </r>
    <r>
      <rPr>
        <sz val="10"/>
        <rFont val="Arial"/>
        <family val="2"/>
      </rPr>
      <t>07-03-05</t>
    </r>
  </si>
  <si>
    <r>
      <t>فوائد عرض مسرحية</t>
    </r>
    <r>
      <rPr>
        <sz val="10"/>
        <color indexed="12"/>
        <rFont val="Arial"/>
        <family val="2"/>
      </rPr>
      <t>6-2-05</t>
    </r>
  </si>
  <si>
    <r>
      <t xml:space="preserve">فوائد بيع أنشودة </t>
    </r>
    <r>
      <rPr>
        <sz val="10"/>
        <color indexed="12"/>
        <rFont val="Arial"/>
        <family val="2"/>
      </rPr>
      <t>6-3-05</t>
    </r>
  </si>
  <si>
    <t>صور فوتوغرافية  محموعة 22</t>
  </si>
  <si>
    <t>خيط مكبر الصوت</t>
  </si>
  <si>
    <t>وجبات غذائية -الدور الجهوي</t>
  </si>
  <si>
    <t>مصاريـف ( المساعدة المدرسية + الضامن)</t>
  </si>
  <si>
    <t>مصاريـف ( النشاط الثقافي)</t>
  </si>
  <si>
    <t>مصاريـف ( النشاط الرياضي)</t>
  </si>
  <si>
    <t>مصاريـف ( التراسل مع الأولياء)</t>
  </si>
  <si>
    <t>إعانة من مديرية التربية</t>
  </si>
  <si>
    <t>مداخيل مختلفة</t>
  </si>
  <si>
    <t>صور فوتوغرافية  نهاية السنة</t>
  </si>
  <si>
    <t>تفاصيل مصاريف التعاضدية المدرسية للسنة الدراسية : 2005 - 2006</t>
  </si>
  <si>
    <t>رصيد من 2004-2005</t>
  </si>
  <si>
    <t>رصيد من سنة 05/04</t>
  </si>
  <si>
    <t>مداخيل 2005-2006</t>
  </si>
  <si>
    <t>الجدول رقم 01 التعاضد + التضامن</t>
  </si>
  <si>
    <t>مداخيل 06/05 -تضامن</t>
  </si>
  <si>
    <t>مداخيل 06/05</t>
  </si>
  <si>
    <t>مداخيل 06/05 -تعاضد</t>
  </si>
  <si>
    <t>الجدول رقم 01 ( مساعدة مدرسية+ تضامن)</t>
  </si>
  <si>
    <t>بطاقة التلميذ المدرسية</t>
  </si>
  <si>
    <t>ورق اختبار</t>
  </si>
  <si>
    <t>قيتارة</t>
  </si>
  <si>
    <t>مزهرايات</t>
  </si>
  <si>
    <t>ميزان+ موقد كهربائي</t>
  </si>
  <si>
    <t>نقل التلاميذ للمنافسة</t>
  </si>
  <si>
    <t>صور فوتوغرافية</t>
  </si>
  <si>
    <t>2 كغ دهن + فرشاة دهن</t>
  </si>
  <si>
    <t>تفاصيل مصاريف التعاضدية المدرسية للسنة الدراسية : 2006 - 2007</t>
  </si>
  <si>
    <t>رصيد من 2005-2006</t>
  </si>
  <si>
    <t>رصيد من سنة 06/05</t>
  </si>
  <si>
    <t>مداخيل 07/06 -تضامن</t>
  </si>
  <si>
    <t>مداخيل 07/06 -تعاضدية</t>
  </si>
  <si>
    <t>مداخيل 07/06</t>
  </si>
  <si>
    <t>صور للمحادثة 18 × 30دج</t>
  </si>
  <si>
    <t>مداخيل 2006-2007</t>
  </si>
  <si>
    <t>فاتورة الهاتف الثابت</t>
  </si>
  <si>
    <t>وسائل صور تعبيرية</t>
  </si>
  <si>
    <t>مساهمة</t>
  </si>
  <si>
    <t>تفاصيل مصاريف التعاضدية المدرسية للسنة الدراسية : 2007 - 2008</t>
  </si>
  <si>
    <t>رصيد من 2006-2007</t>
  </si>
  <si>
    <t>مداخيل 2007-2008</t>
  </si>
  <si>
    <t>رصيد من سنة 07/06</t>
  </si>
  <si>
    <t>مداخيل 08/07 -تضامن</t>
  </si>
  <si>
    <t>مداخيل 08/07 -تعاضدية</t>
  </si>
  <si>
    <t>مداخيل 08/07</t>
  </si>
  <si>
    <t>مدرسة :,,,,,,,,,,,,,,,,,,,,,,,,,,</t>
  </si>
  <si>
    <t>مدرسة :</t>
  </si>
</sst>
</file>

<file path=xl/styles.xml><?xml version="1.0" encoding="utf-8"?>
<styleSheet xmlns="http://schemas.openxmlformats.org/spreadsheetml/2006/main">
  <numFmts count="48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0"/>
    <numFmt numFmtId="196" formatCode="dd\-mm\-yyyy"/>
    <numFmt numFmtId="197" formatCode="0.00000"/>
    <numFmt numFmtId="198" formatCode="0.0000"/>
    <numFmt numFmtId="199" formatCode="[$-1401]dd\ mmmm\,\ yyyy"/>
    <numFmt numFmtId="200" formatCode="&quot;نعم&quot;\,\ &quot;نعم&quot;\,\ &quot;لا&quot;"/>
    <numFmt numFmtId="201" formatCode="&quot;True&quot;;&quot;True&quot;;&quot;False&quot;"/>
    <numFmt numFmtId="202" formatCode="&quot;تشغيل&quot;\,\ &quot;تشغيل&quot;\,\ &quot;إيقاف تشغيل&quot;"/>
    <numFmt numFmtId="20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 readingOrder="2"/>
    </xf>
    <xf numFmtId="2" fontId="0" fillId="0" borderId="0" xfId="0" applyNumberFormat="1" applyAlignment="1">
      <alignment/>
    </xf>
    <xf numFmtId="196" fontId="6" fillId="0" borderId="0" xfId="0" applyNumberFormat="1" applyFont="1" applyAlignment="1">
      <alignment horizontal="center" readingOrder="2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right" readingOrder="2"/>
    </xf>
    <xf numFmtId="2" fontId="1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2" fontId="4" fillId="0" borderId="16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5" xfId="0" applyFont="1" applyBorder="1" applyAlignment="1">
      <alignment horizontal="right" readingOrder="2"/>
    </xf>
    <xf numFmtId="0" fontId="9" fillId="0" borderId="15" xfId="0" applyFont="1" applyBorder="1" applyAlignment="1">
      <alignment horizontal="right" readingOrder="2"/>
    </xf>
    <xf numFmtId="0" fontId="1" fillId="0" borderId="15" xfId="0" applyFont="1" applyFill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3" xfId="0" applyFont="1" applyFill="1" applyBorder="1" applyAlignment="1">
      <alignment horizontal="right" readingOrder="2"/>
    </xf>
    <xf numFmtId="14" fontId="6" fillId="0" borderId="0" xfId="0" applyNumberFormat="1" applyFont="1" applyAlignment="1">
      <alignment horizontal="center" readingOrder="2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 readingOrder="2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 readingOrder="2"/>
    </xf>
    <xf numFmtId="2" fontId="1" fillId="0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readingOrder="2"/>
    </xf>
    <xf numFmtId="0" fontId="9" fillId="0" borderId="15" xfId="0" applyFont="1" applyFill="1" applyBorder="1" applyAlignment="1">
      <alignment horizontal="right" vertical="center"/>
    </xf>
    <xf numFmtId="2" fontId="10" fillId="0" borderId="0" xfId="0" applyNumberFormat="1" applyFont="1" applyAlignment="1">
      <alignment vertical="center"/>
    </xf>
    <xf numFmtId="0" fontId="1" fillId="0" borderId="15" xfId="0" applyFont="1" applyFill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center" vertical="center"/>
    </xf>
    <xf numFmtId="2" fontId="4" fillId="35" borderId="14" xfId="0" applyNumberFormat="1" applyFont="1" applyFill="1" applyBorder="1" applyAlignment="1">
      <alignment horizontal="right" vertical="center"/>
    </xf>
    <xf numFmtId="2" fontId="4" fillId="34" borderId="1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rightToLeft="1" zoomScale="80" zoomScaleNormal="80" zoomScalePageLayoutView="0" workbookViewId="0" topLeftCell="A1">
      <selection activeCell="A15" sqref="A15"/>
    </sheetView>
  </sheetViews>
  <sheetFormatPr defaultColWidth="9.140625" defaultRowHeight="12.75"/>
  <cols>
    <col min="1" max="1" width="22.8515625" style="1" customWidth="1"/>
    <col min="2" max="2" width="11.28125" style="1" customWidth="1"/>
    <col min="3" max="3" width="22.7109375" style="1" customWidth="1"/>
    <col min="4" max="4" width="11.28125" style="1" customWidth="1"/>
    <col min="5" max="5" width="22.7109375" style="1" customWidth="1"/>
    <col min="6" max="6" width="11.28125" style="1" customWidth="1"/>
    <col min="7" max="7" width="22.7109375" style="1" customWidth="1"/>
    <col min="8" max="8" width="11.28125" style="1" customWidth="1"/>
    <col min="9" max="9" width="4.421875" style="1" customWidth="1"/>
    <col min="10" max="10" width="12.421875" style="0" customWidth="1"/>
    <col min="11" max="11" width="12.8515625" style="0" customWidth="1"/>
    <col min="12" max="16" width="9.140625" style="0" customWidth="1"/>
    <col min="17" max="16384" width="9.140625" style="1" customWidth="1"/>
  </cols>
  <sheetData>
    <row r="1" spans="1:7" ht="18">
      <c r="A1" s="80" t="s">
        <v>123</v>
      </c>
      <c r="F1" s="28"/>
      <c r="G1" s="34"/>
    </row>
    <row r="2" ht="18">
      <c r="A2" s="14"/>
    </row>
    <row r="3" spans="1:8" ht="18">
      <c r="A3" s="132" t="s">
        <v>23</v>
      </c>
      <c r="B3" s="132"/>
      <c r="C3" s="132"/>
      <c r="D3" s="132"/>
      <c r="E3" s="132"/>
      <c r="F3" s="132"/>
      <c r="G3" s="132"/>
      <c r="H3" s="132"/>
    </row>
    <row r="4" spans="1:8" s="29" customFormat="1" ht="12.75">
      <c r="A4" s="42"/>
      <c r="B4" s="42"/>
      <c r="C4" s="42"/>
      <c r="D4" s="42"/>
      <c r="E4" s="42"/>
      <c r="F4" s="42"/>
      <c r="G4" s="42"/>
      <c r="H4" s="42"/>
    </row>
    <row r="5" spans="1:9" ht="24.75" customHeight="1">
      <c r="A5" s="36" t="s">
        <v>43</v>
      </c>
      <c r="B5" s="37">
        <f>SUM(B8+D8+F8+H8)</f>
        <v>4148.4</v>
      </c>
      <c r="C5" s="38" t="s">
        <v>39</v>
      </c>
      <c r="D5" s="39">
        <v>19145</v>
      </c>
      <c r="E5" s="40" t="s">
        <v>40</v>
      </c>
      <c r="F5" s="41">
        <v>3480</v>
      </c>
      <c r="G5" s="40" t="s">
        <v>0</v>
      </c>
      <c r="H5" s="41">
        <f>SUM(B5+D5+F5)</f>
        <v>26773.4</v>
      </c>
      <c r="I5" s="10"/>
    </row>
    <row r="6" spans="7:9" s="29" customFormat="1" ht="12.75">
      <c r="G6" s="43"/>
      <c r="H6" s="44"/>
      <c r="I6" s="44"/>
    </row>
    <row r="7" spans="1:9" ht="18" customHeight="1">
      <c r="A7" s="133" t="s">
        <v>4</v>
      </c>
      <c r="B7" s="133"/>
      <c r="C7" s="133" t="s">
        <v>31</v>
      </c>
      <c r="D7" s="133"/>
      <c r="E7" s="133" t="s">
        <v>32</v>
      </c>
      <c r="F7" s="133"/>
      <c r="G7" s="133" t="s">
        <v>33</v>
      </c>
      <c r="H7" s="133"/>
      <c r="I7" s="9"/>
    </row>
    <row r="8" spans="1:9" ht="18" customHeight="1">
      <c r="A8" s="35" t="s">
        <v>41</v>
      </c>
      <c r="B8" s="23">
        <v>0</v>
      </c>
      <c r="C8" s="35" t="s">
        <v>41</v>
      </c>
      <c r="D8" s="23">
        <v>3480</v>
      </c>
      <c r="E8" s="35" t="s">
        <v>41</v>
      </c>
      <c r="F8" s="23">
        <v>-381</v>
      </c>
      <c r="G8" s="35" t="s">
        <v>41</v>
      </c>
      <c r="H8" s="23">
        <v>1049.4</v>
      </c>
      <c r="I8" s="13"/>
    </row>
    <row r="9" spans="1:9" ht="18" customHeight="1">
      <c r="A9" s="5" t="s">
        <v>42</v>
      </c>
      <c r="B9" s="23">
        <v>4923</v>
      </c>
      <c r="C9" s="5" t="s">
        <v>42</v>
      </c>
      <c r="D9" s="23">
        <v>5470</v>
      </c>
      <c r="E9" s="5" t="s">
        <v>42</v>
      </c>
      <c r="F9" s="23">
        <v>5470</v>
      </c>
      <c r="G9" s="5" t="s">
        <v>42</v>
      </c>
      <c r="H9" s="23">
        <v>3282</v>
      </c>
      <c r="I9" s="13"/>
    </row>
    <row r="10" spans="1:9" ht="18" customHeight="1">
      <c r="A10" s="6" t="s">
        <v>0</v>
      </c>
      <c r="B10" s="23">
        <f>SUM(B8:B9)</f>
        <v>4923</v>
      </c>
      <c r="C10" s="6" t="s">
        <v>0</v>
      </c>
      <c r="D10" s="23">
        <f>SUM(D8:D9)</f>
        <v>8950</v>
      </c>
      <c r="E10" s="6" t="s">
        <v>0</v>
      </c>
      <c r="F10" s="23">
        <f>SUM(F8:F9)</f>
        <v>5089</v>
      </c>
      <c r="G10" s="6" t="s">
        <v>0</v>
      </c>
      <c r="H10" s="23">
        <f>SUM(H8:H9)</f>
        <v>4331.4</v>
      </c>
      <c r="I10" s="13"/>
    </row>
    <row r="11" spans="1:9" s="29" customFormat="1" ht="12.75">
      <c r="A11" s="30"/>
      <c r="B11" s="31"/>
      <c r="C11" s="30"/>
      <c r="D11" s="31"/>
      <c r="E11" s="30"/>
      <c r="F11" s="31"/>
      <c r="G11" s="30"/>
      <c r="H11" s="31"/>
      <c r="I11" s="45"/>
    </row>
    <row r="12" spans="1:9" ht="19.5" customHeight="1">
      <c r="A12" s="134" t="s">
        <v>38</v>
      </c>
      <c r="B12" s="135"/>
      <c r="C12" s="134" t="s">
        <v>38</v>
      </c>
      <c r="D12" s="135"/>
      <c r="E12" s="134" t="s">
        <v>38</v>
      </c>
      <c r="F12" s="135"/>
      <c r="G12" s="134" t="s">
        <v>38</v>
      </c>
      <c r="H12" s="135"/>
      <c r="I12" s="8"/>
    </row>
    <row r="13" spans="1:9" ht="15">
      <c r="A13" s="16" t="s">
        <v>16</v>
      </c>
      <c r="B13" s="17">
        <v>1641</v>
      </c>
      <c r="C13" s="16" t="s">
        <v>5</v>
      </c>
      <c r="D13" s="17">
        <v>2188</v>
      </c>
      <c r="E13" s="18" t="s">
        <v>7</v>
      </c>
      <c r="F13" s="19">
        <v>3282</v>
      </c>
      <c r="G13" s="16" t="s">
        <v>9</v>
      </c>
      <c r="H13" s="19">
        <v>35</v>
      </c>
      <c r="I13" s="11"/>
    </row>
    <row r="14" spans="1:9" ht="15">
      <c r="A14" s="16" t="s">
        <v>2</v>
      </c>
      <c r="B14" s="17">
        <v>3282</v>
      </c>
      <c r="C14" s="16" t="s">
        <v>6</v>
      </c>
      <c r="D14" s="17">
        <v>267.5</v>
      </c>
      <c r="E14" s="18" t="s">
        <v>8</v>
      </c>
      <c r="F14" s="19">
        <v>460</v>
      </c>
      <c r="G14" s="19" t="s">
        <v>10</v>
      </c>
      <c r="H14" s="19">
        <v>165</v>
      </c>
      <c r="I14" s="11"/>
    </row>
    <row r="15" spans="1:9" ht="15">
      <c r="A15" s="16"/>
      <c r="B15" s="16"/>
      <c r="C15" s="16" t="s">
        <v>3</v>
      </c>
      <c r="D15" s="17">
        <v>1020</v>
      </c>
      <c r="E15" s="18"/>
      <c r="F15" s="19"/>
      <c r="G15" s="19" t="s">
        <v>10</v>
      </c>
      <c r="H15" s="19">
        <v>80</v>
      </c>
      <c r="I15" s="11"/>
    </row>
    <row r="16" spans="1:9" ht="15">
      <c r="A16" s="16"/>
      <c r="B16" s="16"/>
      <c r="C16" s="16" t="s">
        <v>18</v>
      </c>
      <c r="D16" s="17">
        <v>600</v>
      </c>
      <c r="E16" s="18"/>
      <c r="F16" s="19"/>
      <c r="G16" s="19" t="s">
        <v>10</v>
      </c>
      <c r="H16" s="19">
        <v>104</v>
      </c>
      <c r="I16" s="11"/>
    </row>
    <row r="17" spans="1:9" ht="15">
      <c r="A17" s="16"/>
      <c r="B17" s="16"/>
      <c r="C17" s="16" t="s">
        <v>19</v>
      </c>
      <c r="D17" s="17">
        <v>400</v>
      </c>
      <c r="E17" s="18"/>
      <c r="F17" s="19"/>
      <c r="G17" s="19" t="s">
        <v>10</v>
      </c>
      <c r="H17" s="19">
        <v>45</v>
      </c>
      <c r="I17" s="11"/>
    </row>
    <row r="18" spans="1:9" ht="15">
      <c r="A18" s="16"/>
      <c r="B18" s="16"/>
      <c r="C18" s="16" t="s">
        <v>20</v>
      </c>
      <c r="D18" s="17">
        <v>432</v>
      </c>
      <c r="E18" s="18"/>
      <c r="F18" s="19"/>
      <c r="G18" s="19" t="s">
        <v>11</v>
      </c>
      <c r="H18" s="19">
        <v>40</v>
      </c>
      <c r="I18" s="11"/>
    </row>
    <row r="19" spans="1:9" ht="15">
      <c r="A19" s="16"/>
      <c r="B19" s="16"/>
      <c r="C19" s="16"/>
      <c r="D19" s="17"/>
      <c r="E19" s="18"/>
      <c r="F19" s="19"/>
      <c r="G19" s="19" t="s">
        <v>11</v>
      </c>
      <c r="H19" s="19">
        <v>35</v>
      </c>
      <c r="I19" s="11"/>
    </row>
    <row r="20" spans="1:9" ht="15">
      <c r="A20" s="16"/>
      <c r="B20" s="16"/>
      <c r="C20" s="16"/>
      <c r="D20" s="17"/>
      <c r="E20" s="18"/>
      <c r="F20" s="19"/>
      <c r="G20" s="19" t="s">
        <v>12</v>
      </c>
      <c r="H20" s="19">
        <v>595.76</v>
      </c>
      <c r="I20" s="11"/>
    </row>
    <row r="21" spans="1:9" ht="15">
      <c r="A21" s="16"/>
      <c r="B21" s="16"/>
      <c r="C21" s="16"/>
      <c r="D21" s="17"/>
      <c r="E21" s="18"/>
      <c r="F21" s="19"/>
      <c r="G21" s="19" t="s">
        <v>11</v>
      </c>
      <c r="H21" s="19">
        <v>35</v>
      </c>
      <c r="I21" s="11"/>
    </row>
    <row r="22" spans="1:9" ht="15.75">
      <c r="A22" s="16"/>
      <c r="B22" s="16"/>
      <c r="C22" s="20"/>
      <c r="D22" s="17"/>
      <c r="E22" s="18"/>
      <c r="F22" s="21"/>
      <c r="G22" s="16" t="s">
        <v>10</v>
      </c>
      <c r="H22" s="19">
        <v>168</v>
      </c>
      <c r="I22" s="11"/>
    </row>
    <row r="23" spans="1:9" ht="15">
      <c r="A23" s="16"/>
      <c r="B23" s="16"/>
      <c r="C23" s="16"/>
      <c r="D23" s="17"/>
      <c r="E23" s="18"/>
      <c r="F23" s="19"/>
      <c r="G23" s="16" t="s">
        <v>13</v>
      </c>
      <c r="H23" s="19">
        <v>600</v>
      </c>
      <c r="I23" s="11"/>
    </row>
    <row r="24" spans="1:9" ht="15">
      <c r="A24" s="16"/>
      <c r="B24" s="16"/>
      <c r="C24" s="16"/>
      <c r="D24" s="17"/>
      <c r="E24" s="18"/>
      <c r="F24" s="19"/>
      <c r="G24" s="19" t="s">
        <v>11</v>
      </c>
      <c r="H24" s="19">
        <v>35</v>
      </c>
      <c r="I24" s="11"/>
    </row>
    <row r="25" spans="1:9" ht="15">
      <c r="A25" s="16"/>
      <c r="B25" s="16"/>
      <c r="C25" s="16"/>
      <c r="D25" s="17"/>
      <c r="E25" s="18"/>
      <c r="F25" s="19"/>
      <c r="G25" s="19" t="s">
        <v>12</v>
      </c>
      <c r="H25" s="19">
        <v>770.68</v>
      </c>
      <c r="I25" s="11"/>
    </row>
    <row r="26" spans="1:9" ht="15">
      <c r="A26" s="16"/>
      <c r="B26" s="16"/>
      <c r="C26" s="16"/>
      <c r="D26" s="17"/>
      <c r="E26" s="18"/>
      <c r="F26" s="19"/>
      <c r="G26" s="19" t="s">
        <v>11</v>
      </c>
      <c r="H26" s="19">
        <v>40</v>
      </c>
      <c r="I26" s="11"/>
    </row>
    <row r="27" spans="1:9" ht="15">
      <c r="A27" s="16"/>
      <c r="B27" s="16"/>
      <c r="C27" s="16"/>
      <c r="D27" s="17"/>
      <c r="E27" s="18"/>
      <c r="F27" s="19"/>
      <c r="G27" s="19" t="s">
        <v>10</v>
      </c>
      <c r="H27" s="19">
        <v>36</v>
      </c>
      <c r="I27" s="11"/>
    </row>
    <row r="28" spans="1:9" ht="15">
      <c r="A28" s="22"/>
      <c r="B28" s="22"/>
      <c r="C28" s="22"/>
      <c r="D28" s="17"/>
      <c r="E28" s="22"/>
      <c r="F28" s="22"/>
      <c r="G28" s="19" t="s">
        <v>12</v>
      </c>
      <c r="H28" s="16">
        <v>1676.72</v>
      </c>
      <c r="I28" s="11"/>
    </row>
    <row r="29" spans="1:9" ht="18" customHeight="1">
      <c r="A29" s="4" t="s">
        <v>37</v>
      </c>
      <c r="B29" s="24">
        <f>SUM(B13:B28)</f>
        <v>4923</v>
      </c>
      <c r="C29" s="4" t="s">
        <v>37</v>
      </c>
      <c r="D29" s="24">
        <f>SUM(D13:D28)</f>
        <v>4907.5</v>
      </c>
      <c r="E29" s="4" t="s">
        <v>37</v>
      </c>
      <c r="F29" s="24">
        <f>SUM(F13:F28)</f>
        <v>3742</v>
      </c>
      <c r="G29" s="4" t="s">
        <v>37</v>
      </c>
      <c r="H29" s="24">
        <f>SUM(H13:H28)</f>
        <v>4461.16</v>
      </c>
      <c r="I29" s="12"/>
    </row>
    <row r="30" s="48" customFormat="1" ht="11.25"/>
    <row r="31" spans="1:10" ht="18" customHeight="1">
      <c r="A31" s="6" t="s">
        <v>1</v>
      </c>
      <c r="B31" s="24">
        <f>SUM(B10-B29)</f>
        <v>0</v>
      </c>
      <c r="C31" s="6" t="s">
        <v>1</v>
      </c>
      <c r="D31" s="24">
        <f>SUM(D10-D29)</f>
        <v>4042.5</v>
      </c>
      <c r="E31" s="6" t="s">
        <v>1</v>
      </c>
      <c r="F31" s="24">
        <f>SUM(F10-F29)</f>
        <v>1347</v>
      </c>
      <c r="G31" s="6" t="s">
        <v>1</v>
      </c>
      <c r="H31" s="24">
        <f>SUM(H10-H29)</f>
        <v>-129.76000000000022</v>
      </c>
      <c r="I31"/>
      <c r="J31" s="33"/>
    </row>
    <row r="32" spans="1:8" s="48" customFormat="1" ht="11.25">
      <c r="A32" s="46"/>
      <c r="B32" s="47"/>
      <c r="C32" s="46"/>
      <c r="D32" s="47"/>
      <c r="E32" s="46"/>
      <c r="F32" s="47"/>
      <c r="G32" s="46"/>
      <c r="H32" s="47"/>
    </row>
    <row r="33" spans="1:10" ht="18" customHeight="1">
      <c r="A33" s="6" t="s">
        <v>17</v>
      </c>
      <c r="B33" s="24">
        <f>SUM(B10+D10+F10+H10)</f>
        <v>23293.4</v>
      </c>
      <c r="C33" s="5" t="s">
        <v>21</v>
      </c>
      <c r="D33" s="7">
        <f>SUM(B29+D29+F29+H29)</f>
        <v>18033.66</v>
      </c>
      <c r="E33" s="4" t="s">
        <v>1</v>
      </c>
      <c r="F33" s="26">
        <f>SUM(B33-D33)</f>
        <v>5259.740000000002</v>
      </c>
      <c r="G33" s="6" t="s">
        <v>14</v>
      </c>
      <c r="H33" s="24">
        <v>4924.28</v>
      </c>
      <c r="I33"/>
      <c r="J33" s="33"/>
    </row>
    <row r="34" spans="1:9" ht="18" customHeight="1">
      <c r="A34"/>
      <c r="B34"/>
      <c r="C34"/>
      <c r="D34"/>
      <c r="E34"/>
      <c r="F34"/>
      <c r="G34" s="6" t="s">
        <v>22</v>
      </c>
      <c r="H34" s="24">
        <f>SUM(F33-H33)</f>
        <v>335.46000000000186</v>
      </c>
      <c r="I34"/>
    </row>
    <row r="35" spans="1:9" ht="15">
      <c r="A35"/>
      <c r="B35"/>
      <c r="C35"/>
      <c r="D35"/>
      <c r="E35"/>
      <c r="F35"/>
      <c r="G35"/>
      <c r="H35"/>
      <c r="I35"/>
    </row>
    <row r="36" spans="1:9" ht="15">
      <c r="A36"/>
      <c r="B36"/>
      <c r="C36"/>
      <c r="D36"/>
      <c r="E36"/>
      <c r="F36"/>
      <c r="G36"/>
      <c r="H36"/>
      <c r="I36"/>
    </row>
    <row r="37" spans="1:9" ht="15">
      <c r="A37"/>
      <c r="B37"/>
      <c r="C37"/>
      <c r="D37"/>
      <c r="E37"/>
      <c r="F37"/>
      <c r="G37"/>
      <c r="H37"/>
      <c r="I37"/>
    </row>
    <row r="38" spans="1:9" ht="15">
      <c r="A38"/>
      <c r="B38"/>
      <c r="C38"/>
      <c r="D38"/>
      <c r="E38"/>
      <c r="F38"/>
      <c r="G38"/>
      <c r="H38"/>
      <c r="I38"/>
    </row>
    <row r="39" spans="1:9" ht="15">
      <c r="A39"/>
      <c r="B39"/>
      <c r="C39"/>
      <c r="D39"/>
      <c r="E39"/>
      <c r="F39"/>
      <c r="G39"/>
      <c r="H39"/>
      <c r="I39"/>
    </row>
    <row r="40" spans="1:9" ht="15">
      <c r="A40"/>
      <c r="B40"/>
      <c r="C40"/>
      <c r="D40"/>
      <c r="E40"/>
      <c r="F40"/>
      <c r="G40"/>
      <c r="H40" s="33"/>
      <c r="I40"/>
    </row>
    <row r="41" spans="1:9" ht="15">
      <c r="A41"/>
      <c r="B41"/>
      <c r="C41"/>
      <c r="D41"/>
      <c r="E41"/>
      <c r="F41"/>
      <c r="G41"/>
      <c r="H41"/>
      <c r="I41"/>
    </row>
    <row r="42" spans="1:9" ht="15">
      <c r="A42"/>
      <c r="B42"/>
      <c r="C42"/>
      <c r="D42"/>
      <c r="E42"/>
      <c r="F42"/>
      <c r="G42"/>
      <c r="H42"/>
      <c r="I42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</sheetData>
  <sheetProtection/>
  <mergeCells count="9">
    <mergeCell ref="A3:H3"/>
    <mergeCell ref="A7:B7"/>
    <mergeCell ref="C7:D7"/>
    <mergeCell ref="E7:F7"/>
    <mergeCell ref="G7:H7"/>
    <mergeCell ref="A12:B12"/>
    <mergeCell ref="C12:D12"/>
    <mergeCell ref="E12:F12"/>
    <mergeCell ref="G12:H12"/>
  </mergeCells>
  <printOptions horizontalCentered="1"/>
  <pageMargins left="0.5905511811023623" right="0.5905511811023623" top="0.3937007874015748" bottom="0.3937007874015748" header="0.3937007874015748" footer="0.3937007874015748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rightToLeft="1" zoomScale="80" zoomScaleNormal="80" zoomScalePageLayoutView="0" workbookViewId="0" topLeftCell="A1">
      <pane ySplit="2295" topLeftCell="A15" activePane="topLeft" state="split"/>
      <selection pane="topLeft" activeCell="A1" sqref="A1"/>
      <selection pane="bottomLeft" activeCell="E15" sqref="E15"/>
    </sheetView>
  </sheetViews>
  <sheetFormatPr defaultColWidth="9.140625" defaultRowHeight="12.75"/>
  <cols>
    <col min="1" max="1" width="22.8515625" style="1" customWidth="1"/>
    <col min="2" max="2" width="11.28125" style="1" customWidth="1"/>
    <col min="3" max="3" width="22.7109375" style="1" customWidth="1"/>
    <col min="4" max="4" width="11.28125" style="1" customWidth="1"/>
    <col min="5" max="5" width="22.7109375" style="1" customWidth="1"/>
    <col min="6" max="6" width="11.28125" style="1" customWidth="1"/>
    <col min="7" max="7" width="22.7109375" style="1" customWidth="1"/>
    <col min="8" max="8" width="11.28125" style="1" customWidth="1"/>
    <col min="9" max="9" width="12.421875" style="0" customWidth="1"/>
    <col min="10" max="10" width="12.8515625" style="0" customWidth="1"/>
    <col min="11" max="15" width="9.140625" style="0" customWidth="1"/>
    <col min="16" max="16384" width="9.140625" style="1" customWidth="1"/>
  </cols>
  <sheetData>
    <row r="1" spans="1:7" ht="18">
      <c r="A1" s="80" t="s">
        <v>123</v>
      </c>
      <c r="F1" s="28"/>
      <c r="G1" s="34"/>
    </row>
    <row r="2" ht="18">
      <c r="A2" s="14"/>
    </row>
    <row r="3" spans="1:8" ht="18">
      <c r="A3" s="132" t="s">
        <v>26</v>
      </c>
      <c r="B3" s="132"/>
      <c r="C3" s="132"/>
      <c r="D3" s="132"/>
      <c r="E3" s="132"/>
      <c r="F3" s="132"/>
      <c r="G3" s="132"/>
      <c r="H3" s="132"/>
    </row>
    <row r="4" spans="1:8" ht="18">
      <c r="A4" s="15"/>
      <c r="B4" s="15"/>
      <c r="C4" s="15"/>
      <c r="D4" s="15"/>
      <c r="E4" s="15"/>
      <c r="F4" s="15"/>
      <c r="G4" s="15"/>
      <c r="H4" s="15"/>
    </row>
    <row r="5" spans="1:8" ht="24.75" customHeight="1">
      <c r="A5" s="36" t="s">
        <v>44</v>
      </c>
      <c r="B5" s="37">
        <f>SUM(B8+D8+F8+H8)</f>
        <v>5259.74</v>
      </c>
      <c r="C5" s="38" t="s">
        <v>25</v>
      </c>
      <c r="D5" s="39">
        <v>20790</v>
      </c>
      <c r="E5" s="40" t="s">
        <v>15</v>
      </c>
      <c r="F5" s="41">
        <v>1400</v>
      </c>
      <c r="G5" s="40" t="s">
        <v>0</v>
      </c>
      <c r="H5" s="41">
        <f>SUM(B5+D5+F5)</f>
        <v>27449.739999999998</v>
      </c>
    </row>
    <row r="6" spans="7:8" ht="15.75">
      <c r="G6" s="2"/>
      <c r="H6" s="3"/>
    </row>
    <row r="7" spans="1:8" ht="18" customHeight="1">
      <c r="A7" s="136" t="s">
        <v>4</v>
      </c>
      <c r="B7" s="136"/>
      <c r="C7" s="137" t="s">
        <v>31</v>
      </c>
      <c r="D7" s="137"/>
      <c r="E7" s="136" t="s">
        <v>32</v>
      </c>
      <c r="F7" s="136"/>
      <c r="G7" s="137" t="s">
        <v>33</v>
      </c>
      <c r="H7" s="137"/>
    </row>
    <row r="8" spans="1:8" ht="18" customHeight="1">
      <c r="A8" s="35" t="s">
        <v>35</v>
      </c>
      <c r="B8" s="53">
        <v>0</v>
      </c>
      <c r="C8" s="35" t="s">
        <v>35</v>
      </c>
      <c r="D8" s="53">
        <v>4042.5</v>
      </c>
      <c r="E8" s="35" t="s">
        <v>35</v>
      </c>
      <c r="F8" s="53">
        <v>1347</v>
      </c>
      <c r="G8" s="35" t="s">
        <v>35</v>
      </c>
      <c r="H8" s="53">
        <v>-129.76</v>
      </c>
    </row>
    <row r="9" spans="1:8" ht="18" customHeight="1">
      <c r="A9" s="5" t="s">
        <v>36</v>
      </c>
      <c r="B9" s="53">
        <v>5346</v>
      </c>
      <c r="C9" s="5" t="s">
        <v>36</v>
      </c>
      <c r="D9" s="53">
        <v>5940</v>
      </c>
      <c r="E9" s="5" t="s">
        <v>36</v>
      </c>
      <c r="F9" s="53">
        <v>5940</v>
      </c>
      <c r="G9" s="5" t="s">
        <v>36</v>
      </c>
      <c r="H9" s="53">
        <v>3564</v>
      </c>
    </row>
    <row r="10" spans="1:8" ht="18" customHeight="1">
      <c r="A10" s="35"/>
      <c r="B10" s="53"/>
      <c r="C10" s="35" t="s">
        <v>51</v>
      </c>
      <c r="D10" s="53">
        <v>1400</v>
      </c>
      <c r="E10" s="35"/>
      <c r="F10" s="53"/>
      <c r="G10" s="35"/>
      <c r="H10" s="53"/>
    </row>
    <row r="11" spans="1:8" ht="18" customHeight="1">
      <c r="A11" s="6" t="s">
        <v>0</v>
      </c>
      <c r="B11" s="23">
        <f>SUM(B8:B9)</f>
        <v>5346</v>
      </c>
      <c r="C11" s="6" t="s">
        <v>0</v>
      </c>
      <c r="D11" s="23">
        <f>SUM(D8:D10)</f>
        <v>11382.5</v>
      </c>
      <c r="E11" s="6" t="s">
        <v>0</v>
      </c>
      <c r="F11" s="23">
        <f>SUM(F8:F9)</f>
        <v>7287</v>
      </c>
      <c r="G11" s="6" t="s">
        <v>0</v>
      </c>
      <c r="H11" s="23">
        <f>SUM(H8:H9)</f>
        <v>3434.24</v>
      </c>
    </row>
    <row r="12" spans="1:8" s="29" customFormat="1" ht="12.75">
      <c r="A12" s="30"/>
      <c r="B12" s="31"/>
      <c r="C12" s="30"/>
      <c r="D12" s="31"/>
      <c r="E12" s="30"/>
      <c r="F12" s="31"/>
      <c r="G12" s="30"/>
      <c r="H12" s="31"/>
    </row>
    <row r="13" spans="1:8" ht="19.5" customHeight="1">
      <c r="A13" s="134" t="s">
        <v>38</v>
      </c>
      <c r="B13" s="135"/>
      <c r="C13" s="134" t="s">
        <v>38</v>
      </c>
      <c r="D13" s="135"/>
      <c r="E13" s="134" t="s">
        <v>38</v>
      </c>
      <c r="F13" s="135"/>
      <c r="G13" s="134" t="s">
        <v>38</v>
      </c>
      <c r="H13" s="135"/>
    </row>
    <row r="14" spans="1:8" ht="15">
      <c r="A14" s="16" t="s">
        <v>16</v>
      </c>
      <c r="B14" s="17">
        <v>1782</v>
      </c>
      <c r="C14" s="16" t="s">
        <v>5</v>
      </c>
      <c r="D14" s="17">
        <v>2376</v>
      </c>
      <c r="E14" s="18" t="s">
        <v>7</v>
      </c>
      <c r="F14" s="19">
        <v>3564</v>
      </c>
      <c r="G14" s="16" t="s">
        <v>12</v>
      </c>
      <c r="H14" s="19">
        <v>469.52</v>
      </c>
    </row>
    <row r="15" spans="1:8" ht="15">
      <c r="A15" s="16" t="s">
        <v>2</v>
      </c>
      <c r="B15" s="17">
        <v>3564</v>
      </c>
      <c r="C15" s="32" t="s">
        <v>27</v>
      </c>
      <c r="D15" s="17">
        <v>625</v>
      </c>
      <c r="E15" s="18" t="s">
        <v>8</v>
      </c>
      <c r="F15" s="19">
        <v>550</v>
      </c>
      <c r="G15" s="19" t="s">
        <v>48</v>
      </c>
      <c r="H15" s="19">
        <v>35</v>
      </c>
    </row>
    <row r="16" spans="1:8" ht="15">
      <c r="A16" s="16"/>
      <c r="B16" s="16"/>
      <c r="C16" s="16" t="s">
        <v>29</v>
      </c>
      <c r="D16" s="17">
        <v>952.6</v>
      </c>
      <c r="E16" s="18" t="s">
        <v>30</v>
      </c>
      <c r="F16" s="19">
        <v>600</v>
      </c>
      <c r="G16" s="19" t="s">
        <v>28</v>
      </c>
      <c r="H16" s="19">
        <v>550</v>
      </c>
    </row>
    <row r="17" spans="1:8" ht="15">
      <c r="A17" s="16"/>
      <c r="B17" s="16"/>
      <c r="C17" s="16" t="s">
        <v>34</v>
      </c>
      <c r="D17" s="17">
        <v>900</v>
      </c>
      <c r="E17" s="18" t="s">
        <v>49</v>
      </c>
      <c r="F17" s="19">
        <v>410</v>
      </c>
      <c r="G17" s="16" t="s">
        <v>12</v>
      </c>
      <c r="H17" s="19">
        <v>890.83</v>
      </c>
    </row>
    <row r="18" spans="1:10" ht="15">
      <c r="A18" s="16"/>
      <c r="B18" s="16"/>
      <c r="C18" s="32" t="s">
        <v>46</v>
      </c>
      <c r="D18" s="17">
        <v>330</v>
      </c>
      <c r="E18" s="18"/>
      <c r="F18" s="19"/>
      <c r="G18" s="19" t="s">
        <v>48</v>
      </c>
      <c r="H18" s="19">
        <v>35</v>
      </c>
      <c r="J18" s="33"/>
    </row>
    <row r="19" spans="1:10" ht="15">
      <c r="A19" s="16"/>
      <c r="B19" s="16"/>
      <c r="C19" s="49" t="s">
        <v>45</v>
      </c>
      <c r="D19" s="17">
        <v>210</v>
      </c>
      <c r="E19" s="18"/>
      <c r="F19" s="19"/>
      <c r="G19" s="19" t="s">
        <v>52</v>
      </c>
      <c r="H19" s="19">
        <v>500</v>
      </c>
      <c r="J19" s="33"/>
    </row>
    <row r="20" spans="1:10" ht="15">
      <c r="A20" s="16"/>
      <c r="B20" s="16"/>
      <c r="C20" s="18" t="s">
        <v>47</v>
      </c>
      <c r="D20" s="17">
        <v>330</v>
      </c>
      <c r="E20" s="18"/>
      <c r="F20" s="19"/>
      <c r="G20" s="19"/>
      <c r="H20" s="19"/>
      <c r="I20" s="33"/>
      <c r="J20" s="50"/>
    </row>
    <row r="21" spans="1:10" ht="15">
      <c r="A21" s="16"/>
      <c r="B21" s="16"/>
      <c r="C21" s="16" t="s">
        <v>50</v>
      </c>
      <c r="D21" s="17">
        <v>850</v>
      </c>
      <c r="E21" s="18"/>
      <c r="F21" s="19"/>
      <c r="G21" s="19"/>
      <c r="H21" s="19"/>
      <c r="I21" s="33"/>
      <c r="J21" s="33"/>
    </row>
    <row r="22" spans="1:10" ht="15">
      <c r="A22" s="16"/>
      <c r="B22" s="16"/>
      <c r="C22" s="18" t="s">
        <v>53</v>
      </c>
      <c r="D22" s="17">
        <v>450</v>
      </c>
      <c r="E22" s="18"/>
      <c r="F22" s="19"/>
      <c r="G22" s="19"/>
      <c r="H22" s="19"/>
      <c r="J22" s="50"/>
    </row>
    <row r="23" spans="1:8" ht="15.75">
      <c r="A23" s="16"/>
      <c r="B23" s="16"/>
      <c r="C23" s="18" t="s">
        <v>54</v>
      </c>
      <c r="D23" s="17">
        <v>360</v>
      </c>
      <c r="E23" s="18"/>
      <c r="F23" s="21"/>
      <c r="G23" s="16"/>
      <c r="H23" s="19"/>
    </row>
    <row r="24" spans="1:10" ht="15">
      <c r="A24" s="16"/>
      <c r="B24" s="16"/>
      <c r="C24" s="16"/>
      <c r="D24" s="17"/>
      <c r="E24" s="18"/>
      <c r="F24" s="19"/>
      <c r="G24" s="16"/>
      <c r="H24" s="19"/>
      <c r="J24" s="50"/>
    </row>
    <row r="25" spans="1:8" ht="15">
      <c r="A25" s="16"/>
      <c r="B25" s="16"/>
      <c r="C25" s="16"/>
      <c r="D25" s="17"/>
      <c r="E25" s="18"/>
      <c r="F25" s="19"/>
      <c r="G25" s="19"/>
      <c r="H25" s="19"/>
    </row>
    <row r="26" spans="1:8" ht="15">
      <c r="A26" s="16"/>
      <c r="B26" s="16"/>
      <c r="C26" s="16"/>
      <c r="D26" s="17"/>
      <c r="E26" s="18"/>
      <c r="F26" s="19"/>
      <c r="G26" s="19"/>
      <c r="H26" s="19"/>
    </row>
    <row r="27" spans="1:8" ht="15">
      <c r="A27" s="22"/>
      <c r="B27" s="22"/>
      <c r="C27" s="22"/>
      <c r="D27" s="17"/>
      <c r="E27" s="22"/>
      <c r="F27" s="22"/>
      <c r="G27" s="19"/>
      <c r="H27" s="16"/>
    </row>
    <row r="28" spans="1:8" ht="18" customHeight="1">
      <c r="A28" s="6" t="s">
        <v>37</v>
      </c>
      <c r="B28" s="54">
        <f>SUM(B14:B27)</f>
        <v>5346</v>
      </c>
      <c r="C28" s="6" t="s">
        <v>37</v>
      </c>
      <c r="D28" s="54">
        <f>SUM(D14:D27)</f>
        <v>7383.6</v>
      </c>
      <c r="E28" s="6" t="s">
        <v>37</v>
      </c>
      <c r="F28" s="54">
        <f>SUM(F14:F27)</f>
        <v>5124</v>
      </c>
      <c r="G28" s="6" t="s">
        <v>37</v>
      </c>
      <c r="H28" s="7">
        <f>SUM(H14:H27)</f>
        <v>2480.35</v>
      </c>
    </row>
    <row r="29" spans="1:8" ht="15">
      <c r="A29"/>
      <c r="B29" s="29"/>
      <c r="C29"/>
      <c r="D29" s="29"/>
      <c r="E29"/>
      <c r="F29" s="29"/>
      <c r="G29"/>
      <c r="H29"/>
    </row>
    <row r="30" spans="1:9" ht="18" customHeight="1">
      <c r="A30" s="5" t="s">
        <v>1</v>
      </c>
      <c r="B30" s="54">
        <f>SUM(B11-B28)</f>
        <v>0</v>
      </c>
      <c r="C30" s="5" t="s">
        <v>1</v>
      </c>
      <c r="D30" s="54">
        <f>SUM(D11-D28)</f>
        <v>3998.8999999999996</v>
      </c>
      <c r="E30" s="5" t="s">
        <v>1</v>
      </c>
      <c r="F30" s="54">
        <f>SUM(F11-F28)</f>
        <v>2163</v>
      </c>
      <c r="G30" s="5" t="s">
        <v>1</v>
      </c>
      <c r="H30" s="7">
        <f>SUM(H11-H28)</f>
        <v>953.8899999999999</v>
      </c>
      <c r="I30" s="33"/>
    </row>
    <row r="31" spans="1:8" ht="15">
      <c r="A31" s="27"/>
      <c r="B31" s="25"/>
      <c r="C31" s="27"/>
      <c r="D31" s="25"/>
      <c r="E31" s="27"/>
      <c r="F31" s="55"/>
      <c r="G31" s="27"/>
      <c r="H31" s="25"/>
    </row>
    <row r="32" spans="1:9" ht="18" customHeight="1">
      <c r="A32" s="6" t="s">
        <v>17</v>
      </c>
      <c r="B32" s="54">
        <f>SUM(B11+D11+F11+H11)</f>
        <v>27449.739999999998</v>
      </c>
      <c r="C32" s="6" t="s">
        <v>21</v>
      </c>
      <c r="D32" s="54">
        <f>SUM(B28+D28+F28+H28)</f>
        <v>20333.949999999997</v>
      </c>
      <c r="E32" s="6" t="s">
        <v>1</v>
      </c>
      <c r="F32" s="54">
        <f>SUM(B32-D32)</f>
        <v>7115.790000000001</v>
      </c>
      <c r="G32" s="51" t="s">
        <v>14</v>
      </c>
      <c r="H32" s="52">
        <v>4874.28</v>
      </c>
      <c r="I32" s="33"/>
    </row>
    <row r="33" spans="1:8" ht="18" customHeight="1">
      <c r="A33"/>
      <c r="B33"/>
      <c r="C33"/>
      <c r="D33"/>
      <c r="E33"/>
      <c r="F33"/>
      <c r="G33" s="51" t="s">
        <v>22</v>
      </c>
      <c r="H33" s="52">
        <f>SUM(F32-H32)</f>
        <v>2241.510000000001</v>
      </c>
    </row>
    <row r="34" spans="1:8" ht="15">
      <c r="A34"/>
      <c r="B34"/>
      <c r="C34"/>
      <c r="D34"/>
      <c r="E34"/>
      <c r="F34"/>
      <c r="G34"/>
      <c r="H34"/>
    </row>
    <row r="35" spans="1:8" ht="15">
      <c r="A35"/>
      <c r="B35"/>
      <c r="C35"/>
      <c r="D35"/>
      <c r="E35"/>
      <c r="F35"/>
      <c r="G35"/>
      <c r="H35"/>
    </row>
    <row r="36" spans="1:9" ht="15">
      <c r="A36"/>
      <c r="B36"/>
      <c r="C36"/>
      <c r="D36"/>
      <c r="E36"/>
      <c r="F36"/>
      <c r="G36"/>
      <c r="H36"/>
      <c r="I36" s="33"/>
    </row>
    <row r="37" spans="1:8" ht="15">
      <c r="A37"/>
      <c r="B37"/>
      <c r="C37"/>
      <c r="D37"/>
      <c r="E37"/>
      <c r="F37"/>
      <c r="G37"/>
      <c r="H37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 s="33"/>
    </row>
    <row r="40" spans="1:8" ht="15">
      <c r="A40"/>
      <c r="B40"/>
      <c r="C40"/>
      <c r="D40"/>
      <c r="E40"/>
      <c r="F40"/>
      <c r="G40"/>
      <c r="H40"/>
    </row>
    <row r="41" spans="1:8" ht="15">
      <c r="A41"/>
      <c r="B41"/>
      <c r="C41"/>
      <c r="D41"/>
      <c r="E41"/>
      <c r="F41"/>
      <c r="G41"/>
      <c r="H41"/>
    </row>
    <row r="42" spans="1:8" ht="15">
      <c r="A42"/>
      <c r="B42"/>
      <c r="C42"/>
      <c r="D42"/>
      <c r="E42"/>
      <c r="F42"/>
      <c r="G42"/>
      <c r="H42"/>
    </row>
    <row r="43" spans="1:8" ht="15">
      <c r="A43"/>
      <c r="B43"/>
      <c r="C43"/>
      <c r="D43"/>
      <c r="E43"/>
      <c r="F43"/>
      <c r="G43"/>
      <c r="H43"/>
    </row>
    <row r="44" spans="1:8" ht="15">
      <c r="A44"/>
      <c r="B44"/>
      <c r="C44"/>
      <c r="D44"/>
      <c r="E44"/>
      <c r="F44"/>
      <c r="G44"/>
      <c r="H44"/>
    </row>
    <row r="45" spans="1:8" ht="15">
      <c r="A45"/>
      <c r="B45"/>
      <c r="C45"/>
      <c r="D45"/>
      <c r="E45"/>
      <c r="F45"/>
      <c r="G45"/>
      <c r="H45"/>
    </row>
    <row r="46" spans="1:8" ht="15">
      <c r="A46"/>
      <c r="B46"/>
      <c r="C46"/>
      <c r="D46"/>
      <c r="E46"/>
      <c r="F46"/>
      <c r="G46"/>
      <c r="H46"/>
    </row>
    <row r="47" spans="1:8" ht="15">
      <c r="A47"/>
      <c r="B47"/>
      <c r="C47"/>
      <c r="D47"/>
      <c r="E47"/>
      <c r="F47"/>
      <c r="G47"/>
      <c r="H47"/>
    </row>
    <row r="48" spans="1:8" ht="15">
      <c r="A48"/>
      <c r="B48"/>
      <c r="C48"/>
      <c r="D48"/>
      <c r="E48"/>
      <c r="F48"/>
      <c r="G48"/>
      <c r="H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</sheetData>
  <sheetProtection/>
  <mergeCells count="9">
    <mergeCell ref="A13:B13"/>
    <mergeCell ref="C13:D13"/>
    <mergeCell ref="E13:F13"/>
    <mergeCell ref="G13:H13"/>
    <mergeCell ref="A3:H3"/>
    <mergeCell ref="A7:B7"/>
    <mergeCell ref="C7:D7"/>
    <mergeCell ref="E7:F7"/>
    <mergeCell ref="G7:H7"/>
  </mergeCells>
  <printOptions horizontalCentered="1"/>
  <pageMargins left="0.5905511811023623" right="0.5905511811023623" top="0.3937007874015748" bottom="0.3937007874015748" header="0.3937007874015748" footer="0.3937007874015748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rightToLeft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2.8515625" style="1" customWidth="1"/>
    <col min="2" max="2" width="12.140625" style="1" customWidth="1"/>
    <col min="3" max="3" width="23.140625" style="1" customWidth="1"/>
    <col min="4" max="4" width="11.28125" style="1" customWidth="1"/>
    <col min="5" max="5" width="22.7109375" style="1" customWidth="1"/>
    <col min="6" max="6" width="12.140625" style="1" customWidth="1"/>
    <col min="7" max="7" width="22.7109375" style="1" customWidth="1"/>
    <col min="8" max="8" width="12.140625" style="1" customWidth="1"/>
    <col min="9" max="9" width="12.421875" style="0" customWidth="1"/>
    <col min="10" max="10" width="12.8515625" style="0" customWidth="1"/>
    <col min="11" max="15" width="9.140625" style="0" customWidth="1"/>
    <col min="16" max="16384" width="9.140625" style="1" customWidth="1"/>
  </cols>
  <sheetData>
    <row r="1" spans="1:7" ht="18">
      <c r="A1" s="80" t="s">
        <v>123</v>
      </c>
      <c r="F1" s="28"/>
      <c r="G1" s="34"/>
    </row>
    <row r="2" ht="18">
      <c r="A2" s="14"/>
    </row>
    <row r="3" spans="1:8" ht="18">
      <c r="A3" s="132" t="s">
        <v>55</v>
      </c>
      <c r="B3" s="132"/>
      <c r="C3" s="132"/>
      <c r="D3" s="132"/>
      <c r="E3" s="132"/>
      <c r="F3" s="132"/>
      <c r="G3" s="132"/>
      <c r="H3" s="132"/>
    </row>
    <row r="4" spans="1:8" ht="18">
      <c r="A4" s="15"/>
      <c r="B4" s="15"/>
      <c r="C4" s="15"/>
      <c r="D4" s="15"/>
      <c r="E4" s="15"/>
      <c r="F4" s="15"/>
      <c r="G4" s="15"/>
      <c r="H4" s="15"/>
    </row>
    <row r="5" spans="1:10" ht="24.75" customHeight="1">
      <c r="A5" s="36" t="s">
        <v>62</v>
      </c>
      <c r="B5" s="37">
        <f>SUM(B8+D8+F8+H8)</f>
        <v>7115.79</v>
      </c>
      <c r="C5" s="38" t="s">
        <v>57</v>
      </c>
      <c r="D5" s="39">
        <v>21350</v>
      </c>
      <c r="E5" s="40" t="s">
        <v>86</v>
      </c>
      <c r="F5" s="41">
        <f>SUM(D10:D12)</f>
        <v>6340</v>
      </c>
      <c r="G5" s="40" t="s">
        <v>0</v>
      </c>
      <c r="H5" s="41">
        <f>SUM(B5+D5+F5)</f>
        <v>34805.79</v>
      </c>
      <c r="J5" s="33"/>
    </row>
    <row r="6" spans="7:8" ht="15.75">
      <c r="G6" s="2"/>
      <c r="H6" s="3"/>
    </row>
    <row r="7" spans="1:8" ht="18" customHeight="1">
      <c r="A7" s="138" t="s">
        <v>92</v>
      </c>
      <c r="B7" s="138"/>
      <c r="C7" s="139" t="s">
        <v>31</v>
      </c>
      <c r="D7" s="139"/>
      <c r="E7" s="140" t="s">
        <v>32</v>
      </c>
      <c r="F7" s="140"/>
      <c r="G7" s="137" t="s">
        <v>33</v>
      </c>
      <c r="H7" s="137"/>
    </row>
    <row r="8" spans="1:8" ht="18" customHeight="1">
      <c r="A8" s="35" t="s">
        <v>58</v>
      </c>
      <c r="B8" s="21">
        <v>0</v>
      </c>
      <c r="C8" s="35" t="s">
        <v>58</v>
      </c>
      <c r="D8" s="21">
        <v>3998.9</v>
      </c>
      <c r="E8" s="35" t="s">
        <v>58</v>
      </c>
      <c r="F8" s="21">
        <v>2163</v>
      </c>
      <c r="G8" s="35" t="s">
        <v>58</v>
      </c>
      <c r="H8" s="21">
        <v>953.89</v>
      </c>
    </row>
    <row r="9" spans="1:8" ht="18" customHeight="1">
      <c r="A9" s="5" t="s">
        <v>56</v>
      </c>
      <c r="B9" s="21">
        <v>5490</v>
      </c>
      <c r="C9" s="5" t="s">
        <v>56</v>
      </c>
      <c r="D9" s="21">
        <v>6100</v>
      </c>
      <c r="E9" s="5" t="s">
        <v>56</v>
      </c>
      <c r="F9" s="21">
        <v>6100</v>
      </c>
      <c r="G9" s="5" t="s">
        <v>56</v>
      </c>
      <c r="H9" s="21">
        <v>3660</v>
      </c>
    </row>
    <row r="10" spans="1:8" ht="18" customHeight="1">
      <c r="A10" s="5"/>
      <c r="B10" s="21"/>
      <c r="C10" s="56" t="s">
        <v>76</v>
      </c>
      <c r="D10" s="21">
        <v>700</v>
      </c>
      <c r="E10" s="5"/>
      <c r="F10" s="21"/>
      <c r="G10" s="5"/>
      <c r="H10" s="21"/>
    </row>
    <row r="11" spans="1:8" ht="18" customHeight="1">
      <c r="A11" s="5"/>
      <c r="B11" s="21"/>
      <c r="C11" s="56" t="s">
        <v>77</v>
      </c>
      <c r="D11" s="21">
        <v>640</v>
      </c>
      <c r="E11" s="5"/>
      <c r="F11" s="21"/>
      <c r="G11" s="5"/>
      <c r="H11" s="21"/>
    </row>
    <row r="12" spans="1:8" ht="18" customHeight="1">
      <c r="A12" s="35"/>
      <c r="B12" s="21"/>
      <c r="C12" s="56" t="s">
        <v>85</v>
      </c>
      <c r="D12" s="21">
        <v>5000</v>
      </c>
      <c r="E12" s="35"/>
      <c r="F12" s="21"/>
      <c r="G12" s="35"/>
      <c r="H12" s="21"/>
    </row>
    <row r="13" spans="1:8" ht="18" customHeight="1">
      <c r="A13" s="6" t="s">
        <v>0</v>
      </c>
      <c r="B13" s="58">
        <f>SUM(B8:B12)</f>
        <v>5490</v>
      </c>
      <c r="C13" s="6" t="s">
        <v>0</v>
      </c>
      <c r="D13" s="58">
        <f>SUM(D8:D12)</f>
        <v>16438.9</v>
      </c>
      <c r="E13" s="6" t="s">
        <v>0</v>
      </c>
      <c r="F13" s="58">
        <f>SUM(F8:F12)</f>
        <v>8263</v>
      </c>
      <c r="G13" s="6" t="s">
        <v>0</v>
      </c>
      <c r="H13" s="58">
        <f>SUM(H8:H12)</f>
        <v>4613.89</v>
      </c>
    </row>
    <row r="14" spans="1:8" s="29" customFormat="1" ht="12.75">
      <c r="A14" s="30"/>
      <c r="B14" s="31"/>
      <c r="C14" s="30"/>
      <c r="D14" s="31"/>
      <c r="E14" s="30"/>
      <c r="F14" s="31"/>
      <c r="G14" s="30"/>
      <c r="H14" s="31"/>
    </row>
    <row r="15" spans="1:8" ht="19.5" customHeight="1">
      <c r="A15" s="141" t="s">
        <v>81</v>
      </c>
      <c r="B15" s="142"/>
      <c r="C15" s="141" t="s">
        <v>82</v>
      </c>
      <c r="D15" s="142"/>
      <c r="E15" s="143" t="s">
        <v>83</v>
      </c>
      <c r="F15" s="143"/>
      <c r="G15" s="141" t="s">
        <v>84</v>
      </c>
      <c r="H15" s="142"/>
    </row>
    <row r="16" spans="1:8" ht="15">
      <c r="A16" s="62" t="s">
        <v>16</v>
      </c>
      <c r="B16" s="63">
        <v>1830</v>
      </c>
      <c r="C16" s="62" t="s">
        <v>5</v>
      </c>
      <c r="D16" s="63">
        <v>2440</v>
      </c>
      <c r="E16" s="69" t="s">
        <v>7</v>
      </c>
      <c r="F16" s="59">
        <v>3660</v>
      </c>
      <c r="G16" s="62" t="s">
        <v>59</v>
      </c>
      <c r="H16" s="63">
        <v>600</v>
      </c>
    </row>
    <row r="17" spans="1:8" ht="15">
      <c r="A17" s="62" t="s">
        <v>2</v>
      </c>
      <c r="B17" s="63">
        <v>3660</v>
      </c>
      <c r="C17" s="62" t="s">
        <v>63</v>
      </c>
      <c r="D17" s="63">
        <v>680</v>
      </c>
      <c r="E17" s="69" t="s">
        <v>66</v>
      </c>
      <c r="F17" s="59">
        <v>430</v>
      </c>
      <c r="G17" s="64" t="s">
        <v>10</v>
      </c>
      <c r="H17" s="63">
        <v>315</v>
      </c>
    </row>
    <row r="18" spans="1:8" ht="15">
      <c r="A18" s="62"/>
      <c r="B18" s="66"/>
      <c r="C18" s="71" t="s">
        <v>65</v>
      </c>
      <c r="D18" s="63">
        <v>2900</v>
      </c>
      <c r="E18" s="69" t="s">
        <v>64</v>
      </c>
      <c r="F18" s="59">
        <v>1500</v>
      </c>
      <c r="G18" s="64" t="s">
        <v>60</v>
      </c>
      <c r="H18" s="63">
        <v>450</v>
      </c>
    </row>
    <row r="19" spans="1:8" ht="15">
      <c r="A19" s="62"/>
      <c r="B19" s="66"/>
      <c r="C19" s="71" t="s">
        <v>75</v>
      </c>
      <c r="D19" s="63">
        <v>800</v>
      </c>
      <c r="E19" s="69" t="s">
        <v>67</v>
      </c>
      <c r="F19" s="59">
        <v>800</v>
      </c>
      <c r="G19" s="62" t="s">
        <v>61</v>
      </c>
      <c r="H19" s="63">
        <v>360</v>
      </c>
    </row>
    <row r="20" spans="1:10" ht="15">
      <c r="A20" s="62"/>
      <c r="B20" s="66"/>
      <c r="C20" s="72" t="s">
        <v>68</v>
      </c>
      <c r="D20" s="63">
        <v>400</v>
      </c>
      <c r="E20" s="69" t="s">
        <v>74</v>
      </c>
      <c r="F20" s="59">
        <v>350</v>
      </c>
      <c r="G20" s="65" t="s">
        <v>69</v>
      </c>
      <c r="H20" s="63">
        <v>900</v>
      </c>
      <c r="J20" s="33"/>
    </row>
    <row r="21" spans="1:10" ht="15">
      <c r="A21" s="62"/>
      <c r="B21" s="66"/>
      <c r="C21" s="65" t="s">
        <v>69</v>
      </c>
      <c r="D21" s="63">
        <v>350</v>
      </c>
      <c r="E21" s="69" t="s">
        <v>70</v>
      </c>
      <c r="F21" s="59">
        <v>350</v>
      </c>
      <c r="G21" s="65" t="s">
        <v>87</v>
      </c>
      <c r="H21" s="63">
        <v>300</v>
      </c>
      <c r="J21" s="33"/>
    </row>
    <row r="22" spans="1:10" ht="15">
      <c r="A22" s="62"/>
      <c r="B22" s="66"/>
      <c r="C22" s="65" t="s">
        <v>69</v>
      </c>
      <c r="D22" s="63">
        <v>600</v>
      </c>
      <c r="E22" s="69" t="s">
        <v>71</v>
      </c>
      <c r="F22" s="59">
        <v>350</v>
      </c>
      <c r="G22" s="64"/>
      <c r="H22" s="63"/>
      <c r="I22" s="33"/>
      <c r="J22" s="50"/>
    </row>
    <row r="23" spans="1:10" ht="15">
      <c r="A23" s="62"/>
      <c r="B23" s="66"/>
      <c r="C23" s="65" t="s">
        <v>78</v>
      </c>
      <c r="D23" s="63">
        <v>440</v>
      </c>
      <c r="E23" s="69" t="s">
        <v>72</v>
      </c>
      <c r="F23" s="59">
        <v>200</v>
      </c>
      <c r="G23" s="64"/>
      <c r="H23" s="63"/>
      <c r="I23" s="33"/>
      <c r="J23" s="33"/>
    </row>
    <row r="24" spans="1:10" ht="15">
      <c r="A24" s="62"/>
      <c r="B24" s="66"/>
      <c r="C24" s="73" t="s">
        <v>63</v>
      </c>
      <c r="D24" s="63">
        <v>430</v>
      </c>
      <c r="E24" s="69" t="s">
        <v>73</v>
      </c>
      <c r="F24" s="59">
        <v>200</v>
      </c>
      <c r="G24" s="64"/>
      <c r="H24" s="63"/>
      <c r="J24" s="50"/>
    </row>
    <row r="25" spans="1:8" ht="15">
      <c r="A25" s="62"/>
      <c r="B25" s="66"/>
      <c r="C25" s="73" t="s">
        <v>79</v>
      </c>
      <c r="D25" s="63">
        <v>98</v>
      </c>
      <c r="E25" s="69" t="s">
        <v>80</v>
      </c>
      <c r="F25" s="59">
        <v>1665</v>
      </c>
      <c r="G25" s="62"/>
      <c r="H25" s="63"/>
    </row>
    <row r="26" spans="1:10" ht="15">
      <c r="A26" s="62"/>
      <c r="B26" s="66"/>
      <c r="C26" s="62"/>
      <c r="D26" s="74"/>
      <c r="E26" s="69"/>
      <c r="F26" s="59"/>
      <c r="G26" s="62"/>
      <c r="H26" s="63"/>
      <c r="J26" s="50"/>
    </row>
    <row r="27" spans="1:8" ht="15">
      <c r="A27" s="75"/>
      <c r="B27" s="77"/>
      <c r="C27" s="75"/>
      <c r="D27" s="74"/>
      <c r="E27" s="70"/>
      <c r="F27" s="60"/>
      <c r="G27" s="64"/>
      <c r="H27" s="66"/>
    </row>
    <row r="28" spans="1:8" ht="18" customHeight="1">
      <c r="A28" s="67" t="s">
        <v>37</v>
      </c>
      <c r="B28" s="76">
        <f>SUM(B16:B27)</f>
        <v>5490</v>
      </c>
      <c r="C28" s="67" t="s">
        <v>37</v>
      </c>
      <c r="D28" s="76">
        <f>SUM(D16:D27)</f>
        <v>9138</v>
      </c>
      <c r="E28" s="57" t="s">
        <v>37</v>
      </c>
      <c r="F28" s="61">
        <f>SUM(F16:F27)</f>
        <v>9505</v>
      </c>
      <c r="G28" s="67" t="s">
        <v>37</v>
      </c>
      <c r="H28" s="68">
        <f>SUM(H16:H27)</f>
        <v>2925</v>
      </c>
    </row>
    <row r="29" spans="1:8" ht="9.75" customHeight="1">
      <c r="A29"/>
      <c r="B29" s="29"/>
      <c r="C29"/>
      <c r="D29" s="29"/>
      <c r="E29"/>
      <c r="F29" s="29"/>
      <c r="G29"/>
      <c r="H29"/>
    </row>
    <row r="30" spans="1:9" ht="18" customHeight="1">
      <c r="A30" s="5" t="s">
        <v>1</v>
      </c>
      <c r="B30" s="54">
        <f>SUM(B13-B28)</f>
        <v>0</v>
      </c>
      <c r="C30" s="5" t="s">
        <v>1</v>
      </c>
      <c r="D30" s="54">
        <f>SUM(D13-D28)</f>
        <v>7300.9000000000015</v>
      </c>
      <c r="E30" s="5" t="s">
        <v>1</v>
      </c>
      <c r="F30" s="54">
        <f>SUM(F13-F28)</f>
        <v>-1242</v>
      </c>
      <c r="G30" s="5" t="s">
        <v>1</v>
      </c>
      <c r="H30" s="7">
        <f>SUM(H13-H28)</f>
        <v>1688.8900000000003</v>
      </c>
      <c r="I30" s="33"/>
    </row>
    <row r="31" spans="1:8" ht="9.75" customHeight="1">
      <c r="A31" s="27"/>
      <c r="B31" s="25"/>
      <c r="C31" s="27"/>
      <c r="D31" s="25"/>
      <c r="E31" s="27"/>
      <c r="F31" s="55"/>
      <c r="G31" s="27"/>
      <c r="H31" s="25"/>
    </row>
    <row r="32" spans="1:9" ht="18" customHeight="1">
      <c r="A32" s="6" t="s">
        <v>17</v>
      </c>
      <c r="B32" s="54">
        <f>SUM(B13+D13+F13+H13)</f>
        <v>34805.79</v>
      </c>
      <c r="C32" s="6" t="s">
        <v>21</v>
      </c>
      <c r="D32" s="54">
        <f>SUM(B28+D28+F28+H28)</f>
        <v>27058</v>
      </c>
      <c r="E32" s="6" t="s">
        <v>1</v>
      </c>
      <c r="F32" s="54">
        <f>SUM(B32-D32)</f>
        <v>7747.790000000001</v>
      </c>
      <c r="G32" s="51" t="s">
        <v>14</v>
      </c>
      <c r="H32" s="52">
        <v>9874.28</v>
      </c>
      <c r="I32" s="33"/>
    </row>
    <row r="33" spans="1:8" ht="18" customHeight="1">
      <c r="A33"/>
      <c r="B33"/>
      <c r="C33"/>
      <c r="D33"/>
      <c r="E33"/>
      <c r="F33"/>
      <c r="G33" s="51" t="s">
        <v>22</v>
      </c>
      <c r="H33" s="52">
        <f>SUM(F32-H32)</f>
        <v>-2126.49</v>
      </c>
    </row>
    <row r="34" spans="1:8" ht="15">
      <c r="A34"/>
      <c r="B34"/>
      <c r="C34"/>
      <c r="D34"/>
      <c r="E34"/>
      <c r="F34"/>
      <c r="G34"/>
      <c r="H34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  <row r="37" spans="1:8" ht="15">
      <c r="A37"/>
      <c r="B37"/>
      <c r="C37"/>
      <c r="D37"/>
      <c r="E37"/>
      <c r="F37"/>
      <c r="G37"/>
      <c r="H37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8" ht="15">
      <c r="A41"/>
      <c r="B41"/>
      <c r="C41"/>
      <c r="D41"/>
      <c r="E41"/>
      <c r="F41"/>
      <c r="G41"/>
      <c r="H41"/>
    </row>
    <row r="42" spans="1:8" ht="15">
      <c r="A42"/>
      <c r="B42"/>
      <c r="C42"/>
      <c r="D42"/>
      <c r="E42"/>
      <c r="F42"/>
      <c r="G42"/>
      <c r="H42"/>
    </row>
    <row r="43" spans="1:8" ht="15">
      <c r="A43"/>
      <c r="B43"/>
      <c r="C43"/>
      <c r="D43"/>
      <c r="E43"/>
      <c r="F43"/>
      <c r="G43"/>
      <c r="H43"/>
    </row>
    <row r="44" spans="1:8" ht="15">
      <c r="A44"/>
      <c r="B44"/>
      <c r="C44"/>
      <c r="D44"/>
      <c r="E44"/>
      <c r="F44"/>
      <c r="G44"/>
      <c r="H44"/>
    </row>
    <row r="45" spans="1:8" ht="15">
      <c r="A45"/>
      <c r="B45"/>
      <c r="C45"/>
      <c r="D45"/>
      <c r="E45"/>
      <c r="F45"/>
      <c r="G45"/>
      <c r="H45"/>
    </row>
    <row r="46" spans="1:8" ht="15">
      <c r="A46"/>
      <c r="B46"/>
      <c r="C46"/>
      <c r="D46"/>
      <c r="E46"/>
      <c r="F46"/>
      <c r="G46"/>
      <c r="H46"/>
    </row>
  </sheetData>
  <sheetProtection/>
  <mergeCells count="9">
    <mergeCell ref="A3:H3"/>
    <mergeCell ref="A7:B7"/>
    <mergeCell ref="C7:D7"/>
    <mergeCell ref="E7:F7"/>
    <mergeCell ref="G7:H7"/>
    <mergeCell ref="A15:B15"/>
    <mergeCell ref="C15:D15"/>
    <mergeCell ref="E15:F15"/>
    <mergeCell ref="G15:H15"/>
  </mergeCells>
  <printOptions horizontalCentered="1"/>
  <pageMargins left="0.3937007874015748" right="0.5905511811023623" top="0.3937007874015748" bottom="0.3937007874015748" header="0.3937007874015748" footer="0.3937007874015748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rightToLeft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2.8515625" style="1" customWidth="1"/>
    <col min="2" max="2" width="12.140625" style="1" customWidth="1"/>
    <col min="3" max="3" width="23.140625" style="1" customWidth="1"/>
    <col min="4" max="4" width="11.28125" style="1" customWidth="1"/>
    <col min="5" max="5" width="22.7109375" style="1" customWidth="1"/>
    <col min="6" max="6" width="12.140625" style="1" customWidth="1"/>
    <col min="7" max="7" width="22.7109375" style="1" customWidth="1"/>
    <col min="8" max="8" width="12.140625" style="1" customWidth="1"/>
    <col min="9" max="9" width="12.421875" style="0" customWidth="1"/>
    <col min="10" max="10" width="12.8515625" style="0" customWidth="1"/>
    <col min="11" max="15" width="9.140625" style="0" customWidth="1"/>
    <col min="16" max="16384" width="9.140625" style="1" customWidth="1"/>
  </cols>
  <sheetData>
    <row r="1" spans="1:7" ht="18">
      <c r="A1" s="80" t="s">
        <v>123</v>
      </c>
      <c r="F1" s="28"/>
      <c r="G1" s="79"/>
    </row>
    <row r="2" ht="18">
      <c r="A2" s="14"/>
    </row>
    <row r="3" spans="1:8" ht="18">
      <c r="A3" s="132" t="s">
        <v>88</v>
      </c>
      <c r="B3" s="132"/>
      <c r="C3" s="132"/>
      <c r="D3" s="132"/>
      <c r="E3" s="132"/>
      <c r="F3" s="132"/>
      <c r="G3" s="132"/>
      <c r="H3" s="132"/>
    </row>
    <row r="4" spans="1:8" ht="18">
      <c r="A4" s="15"/>
      <c r="B4" s="15"/>
      <c r="C4" s="15"/>
      <c r="D4" s="15"/>
      <c r="E4" s="15"/>
      <c r="F4" s="15"/>
      <c r="G4" s="15"/>
      <c r="H4" s="15"/>
    </row>
    <row r="5" spans="1:10" ht="24.75" customHeight="1">
      <c r="A5" s="36" t="s">
        <v>89</v>
      </c>
      <c r="B5" s="37">
        <f>SUM(B8+D8+F8+H8)</f>
        <v>7747.79</v>
      </c>
      <c r="C5" s="38" t="s">
        <v>91</v>
      </c>
      <c r="D5" s="39">
        <v>15225</v>
      </c>
      <c r="E5" s="40" t="s">
        <v>86</v>
      </c>
      <c r="F5" s="41">
        <f>SUM(D10:D12)</f>
        <v>0</v>
      </c>
      <c r="G5" s="40" t="s">
        <v>0</v>
      </c>
      <c r="H5" s="41">
        <f>SUM(B5+D5+F5)</f>
        <v>22972.79</v>
      </c>
      <c r="J5" s="33"/>
    </row>
    <row r="6" spans="7:8" ht="15.75">
      <c r="G6" s="2"/>
      <c r="H6" s="3"/>
    </row>
    <row r="7" spans="1:8" ht="18" customHeight="1">
      <c r="A7" s="138" t="s">
        <v>96</v>
      </c>
      <c r="B7" s="138"/>
      <c r="C7" s="139" t="s">
        <v>31</v>
      </c>
      <c r="D7" s="139"/>
      <c r="E7" s="140" t="s">
        <v>32</v>
      </c>
      <c r="F7" s="140"/>
      <c r="G7" s="137" t="s">
        <v>33</v>
      </c>
      <c r="H7" s="137"/>
    </row>
    <row r="8" spans="1:8" ht="18" customHeight="1">
      <c r="A8" s="35" t="s">
        <v>90</v>
      </c>
      <c r="B8" s="21">
        <v>0</v>
      </c>
      <c r="C8" s="35" t="s">
        <v>90</v>
      </c>
      <c r="D8" s="21">
        <v>7300.9</v>
      </c>
      <c r="E8" s="35" t="s">
        <v>90</v>
      </c>
      <c r="F8" s="21">
        <v>-1242</v>
      </c>
      <c r="G8" s="35" t="s">
        <v>90</v>
      </c>
      <c r="H8" s="21">
        <v>1688.89</v>
      </c>
    </row>
    <row r="9" spans="1:8" ht="18" customHeight="1">
      <c r="A9" s="5" t="s">
        <v>93</v>
      </c>
      <c r="B9" s="21">
        <v>2616</v>
      </c>
      <c r="C9" s="5" t="s">
        <v>94</v>
      </c>
      <c r="D9" s="21">
        <v>4350</v>
      </c>
      <c r="E9" s="5" t="s">
        <v>94</v>
      </c>
      <c r="F9" s="21">
        <v>4350</v>
      </c>
      <c r="G9" s="5" t="s">
        <v>94</v>
      </c>
      <c r="H9" s="21">
        <v>2610</v>
      </c>
    </row>
    <row r="10" spans="1:8" ht="18" customHeight="1">
      <c r="A10" s="5" t="s">
        <v>95</v>
      </c>
      <c r="B10" s="21">
        <v>1305</v>
      </c>
      <c r="C10" s="56"/>
      <c r="D10" s="21"/>
      <c r="E10" s="5"/>
      <c r="F10" s="21"/>
      <c r="G10" s="5"/>
      <c r="H10" s="21"/>
    </row>
    <row r="11" spans="1:8" ht="18" customHeight="1">
      <c r="A11" s="5"/>
      <c r="B11" s="21"/>
      <c r="C11" s="56"/>
      <c r="D11" s="21"/>
      <c r="E11" s="5"/>
      <c r="F11" s="21"/>
      <c r="G11" s="5"/>
      <c r="H11" s="21"/>
    </row>
    <row r="12" spans="1:8" ht="18" customHeight="1">
      <c r="A12" s="35"/>
      <c r="B12" s="21"/>
      <c r="C12" s="56"/>
      <c r="D12" s="21"/>
      <c r="E12" s="35"/>
      <c r="F12" s="21"/>
      <c r="G12" s="35"/>
      <c r="H12" s="21"/>
    </row>
    <row r="13" spans="1:8" ht="18" customHeight="1">
      <c r="A13" s="6" t="s">
        <v>0</v>
      </c>
      <c r="B13" s="58">
        <f>SUM(B8:B12)</f>
        <v>3921</v>
      </c>
      <c r="C13" s="6" t="s">
        <v>0</v>
      </c>
      <c r="D13" s="58">
        <f>SUM(D8:D12)</f>
        <v>11650.9</v>
      </c>
      <c r="E13" s="6" t="s">
        <v>0</v>
      </c>
      <c r="F13" s="58">
        <f>SUM(F8:F12)</f>
        <v>3108</v>
      </c>
      <c r="G13" s="6" t="s">
        <v>0</v>
      </c>
      <c r="H13" s="58">
        <f>SUM(H8:H12)</f>
        <v>4298.89</v>
      </c>
    </row>
    <row r="14" spans="1:8" s="29" customFormat="1" ht="12.75">
      <c r="A14" s="30"/>
      <c r="B14" s="31"/>
      <c r="C14" s="30"/>
      <c r="D14" s="31"/>
      <c r="E14" s="30"/>
      <c r="F14" s="31"/>
      <c r="G14" s="30"/>
      <c r="H14" s="31"/>
    </row>
    <row r="15" spans="1:8" ht="19.5" customHeight="1">
      <c r="A15" s="141" t="s">
        <v>81</v>
      </c>
      <c r="B15" s="142"/>
      <c r="C15" s="141" t="s">
        <v>82</v>
      </c>
      <c r="D15" s="142"/>
      <c r="E15" s="143" t="s">
        <v>83</v>
      </c>
      <c r="F15" s="143"/>
      <c r="G15" s="141" t="s">
        <v>84</v>
      </c>
      <c r="H15" s="142"/>
    </row>
    <row r="16" spans="1:8" ht="15">
      <c r="A16" s="62" t="s">
        <v>16</v>
      </c>
      <c r="B16" s="63">
        <v>1305</v>
      </c>
      <c r="C16" s="62" t="s">
        <v>5</v>
      </c>
      <c r="D16" s="63">
        <v>1740</v>
      </c>
      <c r="E16" s="69" t="s">
        <v>7</v>
      </c>
      <c r="F16" s="59">
        <v>2610</v>
      </c>
      <c r="G16" s="62" t="s">
        <v>97</v>
      </c>
      <c r="H16" s="63">
        <v>400</v>
      </c>
    </row>
    <row r="17" spans="1:8" ht="15">
      <c r="A17" s="62" t="s">
        <v>2</v>
      </c>
      <c r="B17" s="63">
        <v>2616</v>
      </c>
      <c r="C17" s="62" t="s">
        <v>99</v>
      </c>
      <c r="D17" s="63">
        <v>1300</v>
      </c>
      <c r="E17" s="78" t="s">
        <v>104</v>
      </c>
      <c r="F17" s="59">
        <v>460</v>
      </c>
      <c r="G17" s="64" t="s">
        <v>98</v>
      </c>
      <c r="H17" s="63">
        <v>650</v>
      </c>
    </row>
    <row r="18" spans="1:8" ht="15">
      <c r="A18" s="62"/>
      <c r="B18" s="66"/>
      <c r="C18" s="71" t="s">
        <v>101</v>
      </c>
      <c r="D18" s="63">
        <v>1260</v>
      </c>
      <c r="E18" s="69"/>
      <c r="F18" s="59"/>
      <c r="G18" s="64" t="s">
        <v>98</v>
      </c>
      <c r="H18" s="63">
        <v>650</v>
      </c>
    </row>
    <row r="19" spans="1:8" ht="15">
      <c r="A19" s="62"/>
      <c r="B19" s="66"/>
      <c r="C19" s="71" t="s">
        <v>100</v>
      </c>
      <c r="D19" s="63">
        <v>760</v>
      </c>
      <c r="E19" s="69"/>
      <c r="F19" s="59"/>
      <c r="G19" s="62"/>
      <c r="H19" s="63"/>
    </row>
    <row r="20" spans="1:10" ht="15">
      <c r="A20" s="62"/>
      <c r="B20" s="66"/>
      <c r="C20" s="71" t="s">
        <v>103</v>
      </c>
      <c r="D20" s="63">
        <v>595</v>
      </c>
      <c r="E20" s="69"/>
      <c r="F20" s="59"/>
      <c r="G20" s="65"/>
      <c r="H20" s="63"/>
      <c r="J20" s="33"/>
    </row>
    <row r="21" spans="1:10" ht="15">
      <c r="A21" s="62"/>
      <c r="B21" s="66"/>
      <c r="C21" s="71" t="s">
        <v>102</v>
      </c>
      <c r="D21" s="63">
        <v>600</v>
      </c>
      <c r="E21" s="69"/>
      <c r="F21" s="59"/>
      <c r="G21" s="65"/>
      <c r="H21" s="63"/>
      <c r="J21" s="33"/>
    </row>
    <row r="22" spans="1:10" ht="15">
      <c r="A22" s="62"/>
      <c r="B22" s="66"/>
      <c r="C22" s="65"/>
      <c r="D22" s="63"/>
      <c r="E22" s="69"/>
      <c r="F22" s="59"/>
      <c r="G22" s="64"/>
      <c r="H22" s="63"/>
      <c r="I22" s="33"/>
      <c r="J22" s="50"/>
    </row>
    <row r="23" spans="1:10" ht="15">
      <c r="A23" s="62"/>
      <c r="B23" s="66"/>
      <c r="C23" s="65"/>
      <c r="D23" s="63"/>
      <c r="E23" s="69"/>
      <c r="F23" s="59"/>
      <c r="G23" s="64"/>
      <c r="H23" s="63"/>
      <c r="I23" s="33"/>
      <c r="J23" s="33"/>
    </row>
    <row r="24" spans="1:10" ht="15">
      <c r="A24" s="62"/>
      <c r="B24" s="66"/>
      <c r="C24" s="73"/>
      <c r="D24" s="63"/>
      <c r="E24" s="69"/>
      <c r="F24" s="59"/>
      <c r="G24" s="64"/>
      <c r="H24" s="63"/>
      <c r="J24" s="50"/>
    </row>
    <row r="25" spans="1:8" ht="15">
      <c r="A25" s="62"/>
      <c r="B25" s="66"/>
      <c r="C25" s="73"/>
      <c r="D25" s="63"/>
      <c r="E25" s="69"/>
      <c r="F25" s="59"/>
      <c r="G25" s="62"/>
      <c r="H25" s="63"/>
    </row>
    <row r="26" spans="1:10" ht="15">
      <c r="A26" s="62"/>
      <c r="B26" s="66"/>
      <c r="C26" s="62"/>
      <c r="D26" s="74"/>
      <c r="E26" s="69"/>
      <c r="F26" s="59"/>
      <c r="G26" s="62"/>
      <c r="H26" s="63"/>
      <c r="J26" s="50"/>
    </row>
    <row r="27" spans="1:8" ht="15">
      <c r="A27" s="75"/>
      <c r="B27" s="77"/>
      <c r="C27" s="75"/>
      <c r="D27" s="74"/>
      <c r="E27" s="70"/>
      <c r="F27" s="60"/>
      <c r="G27" s="64"/>
      <c r="H27" s="66"/>
    </row>
    <row r="28" spans="1:8" ht="18" customHeight="1">
      <c r="A28" s="67" t="s">
        <v>37</v>
      </c>
      <c r="B28" s="76">
        <f>SUM(B16:B27)</f>
        <v>3921</v>
      </c>
      <c r="C28" s="67" t="s">
        <v>37</v>
      </c>
      <c r="D28" s="76">
        <f>SUM(D16:D27)</f>
        <v>6255</v>
      </c>
      <c r="E28" s="57" t="s">
        <v>37</v>
      </c>
      <c r="F28" s="61">
        <f>SUM(F16:F27)</f>
        <v>3070</v>
      </c>
      <c r="G28" s="67" t="s">
        <v>37</v>
      </c>
      <c r="H28" s="68">
        <f>SUM(H16:H27)</f>
        <v>1700</v>
      </c>
    </row>
    <row r="29" spans="1:8" ht="9.75" customHeight="1">
      <c r="A29"/>
      <c r="B29" s="29"/>
      <c r="C29"/>
      <c r="D29" s="29"/>
      <c r="E29"/>
      <c r="F29" s="29"/>
      <c r="G29"/>
      <c r="H29"/>
    </row>
    <row r="30" spans="1:9" ht="18" customHeight="1">
      <c r="A30" s="5" t="s">
        <v>1</v>
      </c>
      <c r="B30" s="54">
        <f>SUM(B13-B28)</f>
        <v>0</v>
      </c>
      <c r="C30" s="5" t="s">
        <v>1</v>
      </c>
      <c r="D30" s="54">
        <f>SUM(D13-D28)</f>
        <v>5395.9</v>
      </c>
      <c r="E30" s="5" t="s">
        <v>1</v>
      </c>
      <c r="F30" s="54">
        <f>SUM(F13-F28)</f>
        <v>38</v>
      </c>
      <c r="G30" s="5" t="s">
        <v>1</v>
      </c>
      <c r="H30" s="7">
        <f>SUM(H13-H28)</f>
        <v>2598.8900000000003</v>
      </c>
      <c r="I30" s="33"/>
    </row>
    <row r="31" spans="1:8" ht="9.75" customHeight="1">
      <c r="A31" s="27"/>
      <c r="B31" s="25"/>
      <c r="C31" s="27"/>
      <c r="D31" s="25"/>
      <c r="E31" s="27"/>
      <c r="F31" s="55"/>
      <c r="G31" s="27"/>
      <c r="H31" s="25"/>
    </row>
    <row r="32" spans="1:9" ht="18" customHeight="1">
      <c r="A32" s="6" t="s">
        <v>17</v>
      </c>
      <c r="B32" s="54">
        <f>SUM(B13+D13+F13+H13)</f>
        <v>22978.79</v>
      </c>
      <c r="C32" s="6" t="s">
        <v>21</v>
      </c>
      <c r="D32" s="54">
        <f>SUM(B28+D28+F28+H28)</f>
        <v>14946</v>
      </c>
      <c r="E32" s="6" t="s">
        <v>1</v>
      </c>
      <c r="F32" s="54">
        <f>SUM(B32-D32)</f>
        <v>8032.790000000001</v>
      </c>
      <c r="G32" s="51" t="s">
        <v>14</v>
      </c>
      <c r="H32" s="52">
        <v>9874.28</v>
      </c>
      <c r="I32" s="33"/>
    </row>
    <row r="33" spans="1:8" ht="18" customHeight="1">
      <c r="A33"/>
      <c r="B33"/>
      <c r="C33"/>
      <c r="D33"/>
      <c r="E33"/>
      <c r="F33"/>
      <c r="G33" s="51" t="s">
        <v>22</v>
      </c>
      <c r="H33" s="52">
        <f>SUM(F32-H32)</f>
        <v>-1841.4899999999998</v>
      </c>
    </row>
    <row r="34" spans="1:8" ht="15">
      <c r="A34"/>
      <c r="B34"/>
      <c r="C34"/>
      <c r="D34"/>
      <c r="E34"/>
      <c r="F34"/>
      <c r="G34"/>
      <c r="H34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  <row r="37" spans="1:8" ht="15">
      <c r="A37"/>
      <c r="B37"/>
      <c r="C37"/>
      <c r="D37"/>
      <c r="E37"/>
      <c r="F37"/>
      <c r="G37"/>
      <c r="H37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8" ht="15">
      <c r="A41"/>
      <c r="B41"/>
      <c r="C41"/>
      <c r="D41"/>
      <c r="E41"/>
      <c r="F41"/>
      <c r="G41"/>
      <c r="H41"/>
    </row>
    <row r="42" spans="1:8" ht="15">
      <c r="A42"/>
      <c r="B42"/>
      <c r="C42"/>
      <c r="D42"/>
      <c r="E42"/>
      <c r="F42"/>
      <c r="G42"/>
      <c r="H42"/>
    </row>
    <row r="43" spans="1:8" ht="15">
      <c r="A43"/>
      <c r="B43"/>
      <c r="C43"/>
      <c r="D43"/>
      <c r="E43"/>
      <c r="F43"/>
      <c r="G43"/>
      <c r="H43"/>
    </row>
    <row r="44" spans="1:8" ht="15">
      <c r="A44"/>
      <c r="B44"/>
      <c r="C44"/>
      <c r="D44"/>
      <c r="E44"/>
      <c r="F44"/>
      <c r="G44"/>
      <c r="H44"/>
    </row>
    <row r="45" spans="1:8" ht="15">
      <c r="A45"/>
      <c r="B45"/>
      <c r="C45"/>
      <c r="D45"/>
      <c r="E45"/>
      <c r="F45"/>
      <c r="G45"/>
      <c r="H45"/>
    </row>
    <row r="46" spans="1:8" ht="15">
      <c r="A46"/>
      <c r="B46"/>
      <c r="C46"/>
      <c r="D46"/>
      <c r="E46"/>
      <c r="F46"/>
      <c r="G46"/>
      <c r="H46"/>
    </row>
  </sheetData>
  <sheetProtection/>
  <mergeCells count="9">
    <mergeCell ref="A15:B15"/>
    <mergeCell ref="C15:D15"/>
    <mergeCell ref="E15:F15"/>
    <mergeCell ref="G15:H15"/>
    <mergeCell ref="A3:H3"/>
    <mergeCell ref="A7:B7"/>
    <mergeCell ref="C7:D7"/>
    <mergeCell ref="E7:F7"/>
    <mergeCell ref="G7:H7"/>
  </mergeCells>
  <printOptions horizontalCentered="1"/>
  <pageMargins left="0.3937007874015748" right="0.5905511811023623" top="0.3937007874015748" bottom="0.3937007874015748" header="0.3937007874015748" footer="0.3937007874015748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rightToLeft="1" tabSelected="1" zoomScale="80" zoomScaleNormal="80" zoomScalePageLayoutView="0" workbookViewId="0" topLeftCell="A4">
      <selection activeCell="N5" sqref="N5"/>
    </sheetView>
  </sheetViews>
  <sheetFormatPr defaultColWidth="9.140625" defaultRowHeight="12.75"/>
  <cols>
    <col min="1" max="1" width="22.8515625" style="81" customWidth="1"/>
    <col min="2" max="2" width="12.140625" style="81" customWidth="1"/>
    <col min="3" max="3" width="23.140625" style="81" customWidth="1"/>
    <col min="4" max="4" width="11.28125" style="81" customWidth="1"/>
    <col min="5" max="5" width="22.7109375" style="81" customWidth="1"/>
    <col min="6" max="6" width="12.140625" style="81" customWidth="1"/>
    <col min="7" max="7" width="22.7109375" style="81" customWidth="1"/>
    <col min="8" max="8" width="12.140625" style="81" customWidth="1"/>
    <col min="9" max="9" width="12.421875" style="84" customWidth="1"/>
    <col min="10" max="10" width="12.8515625" style="84" customWidth="1"/>
    <col min="11" max="15" width="9.140625" style="84" customWidth="1"/>
    <col min="16" max="16384" width="9.140625" style="81" customWidth="1"/>
  </cols>
  <sheetData>
    <row r="1" spans="1:7" ht="18">
      <c r="A1" s="80" t="s">
        <v>124</v>
      </c>
      <c r="F1" s="82" t="s">
        <v>24</v>
      </c>
      <c r="G1" s="83">
        <v>39370</v>
      </c>
    </row>
    <row r="2" ht="18">
      <c r="A2" s="80"/>
    </row>
    <row r="3" spans="1:8" ht="18">
      <c r="A3" s="144" t="s">
        <v>105</v>
      </c>
      <c r="B3" s="144"/>
      <c r="C3" s="144"/>
      <c r="D3" s="144"/>
      <c r="E3" s="144"/>
      <c r="F3" s="144"/>
      <c r="G3" s="144"/>
      <c r="H3" s="144"/>
    </row>
    <row r="4" spans="1:8" ht="18">
      <c r="A4" s="85"/>
      <c r="B4" s="85"/>
      <c r="C4" s="85"/>
      <c r="D4" s="85"/>
      <c r="E4" s="85"/>
      <c r="F4" s="85"/>
      <c r="G4" s="85"/>
      <c r="H4" s="85"/>
    </row>
    <row r="5" spans="1:10" ht="24.75" customHeight="1">
      <c r="A5" s="116" t="s">
        <v>106</v>
      </c>
      <c r="B5" s="41">
        <f>SUM(B8+D8+F8+H8)</f>
        <v>8032.789999999999</v>
      </c>
      <c r="C5" s="116" t="s">
        <v>112</v>
      </c>
      <c r="D5" s="41">
        <v>15295</v>
      </c>
      <c r="E5" s="116" t="s">
        <v>86</v>
      </c>
      <c r="F5" s="41">
        <v>0</v>
      </c>
      <c r="G5" s="116" t="s">
        <v>0</v>
      </c>
      <c r="H5" s="41">
        <f>SUM(B5+D5+F5)</f>
        <v>23327.79</v>
      </c>
      <c r="J5" s="86"/>
    </row>
    <row r="6" spans="7:8" ht="15.75">
      <c r="G6" s="87"/>
      <c r="H6" s="88"/>
    </row>
    <row r="7" spans="1:8" ht="18" customHeight="1">
      <c r="A7" s="145" t="s">
        <v>96</v>
      </c>
      <c r="B7" s="145"/>
      <c r="C7" s="146" t="s">
        <v>31</v>
      </c>
      <c r="D7" s="146"/>
      <c r="E7" s="147" t="s">
        <v>32</v>
      </c>
      <c r="F7" s="147"/>
      <c r="G7" s="148" t="s">
        <v>33</v>
      </c>
      <c r="H7" s="148"/>
    </row>
    <row r="8" spans="1:8" ht="18" customHeight="1">
      <c r="A8" s="89" t="s">
        <v>107</v>
      </c>
      <c r="B8" s="90">
        <v>0</v>
      </c>
      <c r="C8" s="89" t="s">
        <v>107</v>
      </c>
      <c r="D8" s="90">
        <v>5395.9</v>
      </c>
      <c r="E8" s="89" t="s">
        <v>107</v>
      </c>
      <c r="F8" s="90">
        <v>38</v>
      </c>
      <c r="G8" s="89" t="s">
        <v>107</v>
      </c>
      <c r="H8" s="90">
        <v>2598.89</v>
      </c>
    </row>
    <row r="9" spans="1:8" ht="18" customHeight="1">
      <c r="A9" s="91" t="s">
        <v>108</v>
      </c>
      <c r="B9" s="90">
        <v>2622</v>
      </c>
      <c r="C9" s="91" t="s">
        <v>110</v>
      </c>
      <c r="D9" s="90">
        <v>4370</v>
      </c>
      <c r="E9" s="91" t="s">
        <v>110</v>
      </c>
      <c r="F9" s="90">
        <v>4370</v>
      </c>
      <c r="G9" s="91" t="s">
        <v>110</v>
      </c>
      <c r="H9" s="90">
        <v>2622</v>
      </c>
    </row>
    <row r="10" spans="1:8" ht="18" customHeight="1">
      <c r="A10" s="91" t="s">
        <v>109</v>
      </c>
      <c r="B10" s="90">
        <v>1311</v>
      </c>
      <c r="C10" s="91"/>
      <c r="D10" s="90"/>
      <c r="E10" s="91"/>
      <c r="F10" s="90"/>
      <c r="G10" s="91" t="s">
        <v>115</v>
      </c>
      <c r="H10" s="90">
        <v>100</v>
      </c>
    </row>
    <row r="11" spans="1:8" ht="18" customHeight="1">
      <c r="A11" s="91"/>
      <c r="B11" s="90"/>
      <c r="C11" s="91"/>
      <c r="D11" s="90"/>
      <c r="E11" s="91"/>
      <c r="F11" s="90"/>
      <c r="G11" s="91"/>
      <c r="H11" s="90"/>
    </row>
    <row r="12" spans="1:9" ht="18" customHeight="1">
      <c r="A12" s="89"/>
      <c r="B12" s="90"/>
      <c r="C12" s="91"/>
      <c r="D12" s="90"/>
      <c r="E12" s="89"/>
      <c r="F12" s="90"/>
      <c r="G12" s="89"/>
      <c r="H12" s="90"/>
      <c r="I12" s="86"/>
    </row>
    <row r="13" spans="1:8" ht="18" customHeight="1">
      <c r="A13" s="116" t="s">
        <v>0</v>
      </c>
      <c r="B13" s="92">
        <f>SUM(B8:B12)</f>
        <v>3933</v>
      </c>
      <c r="C13" s="116" t="s">
        <v>0</v>
      </c>
      <c r="D13" s="92">
        <f>SUM(D8:D12)</f>
        <v>9765.9</v>
      </c>
      <c r="E13" s="116" t="s">
        <v>0</v>
      </c>
      <c r="F13" s="92">
        <f>SUM(F8:F12)</f>
        <v>4408</v>
      </c>
      <c r="G13" s="116" t="s">
        <v>0</v>
      </c>
      <c r="H13" s="92">
        <f>SUM(H8:H12)</f>
        <v>5320.889999999999</v>
      </c>
    </row>
    <row r="14" spans="1:8" s="95" customFormat="1" ht="12.75">
      <c r="A14" s="93"/>
      <c r="B14" s="94"/>
      <c r="C14" s="93"/>
      <c r="D14" s="94"/>
      <c r="E14" s="93"/>
      <c r="F14" s="94"/>
      <c r="G14" s="93"/>
      <c r="H14" s="94"/>
    </row>
    <row r="15" spans="1:8" ht="19.5" customHeight="1">
      <c r="A15" s="149" t="s">
        <v>81</v>
      </c>
      <c r="B15" s="150"/>
      <c r="C15" s="151" t="s">
        <v>82</v>
      </c>
      <c r="D15" s="152"/>
      <c r="E15" s="153" t="s">
        <v>83</v>
      </c>
      <c r="F15" s="154"/>
      <c r="G15" s="155" t="s">
        <v>84</v>
      </c>
      <c r="H15" s="156"/>
    </row>
    <row r="16" spans="1:8" ht="15">
      <c r="A16" s="96" t="s">
        <v>2</v>
      </c>
      <c r="B16" s="97">
        <v>2622</v>
      </c>
      <c r="C16" s="96" t="s">
        <v>5</v>
      </c>
      <c r="D16" s="97">
        <v>1748</v>
      </c>
      <c r="E16" s="98" t="s">
        <v>7</v>
      </c>
      <c r="F16" s="99">
        <v>2622</v>
      </c>
      <c r="G16" s="101" t="s">
        <v>113</v>
      </c>
      <c r="H16" s="97">
        <v>5257.75</v>
      </c>
    </row>
    <row r="17" spans="1:8" ht="15">
      <c r="A17" s="96" t="s">
        <v>16</v>
      </c>
      <c r="B17" s="97">
        <v>1311</v>
      </c>
      <c r="C17" s="96" t="s">
        <v>111</v>
      </c>
      <c r="D17" s="97">
        <v>540</v>
      </c>
      <c r="E17" s="100"/>
      <c r="F17" s="99"/>
      <c r="G17" s="101"/>
      <c r="H17" s="97"/>
    </row>
    <row r="18" spans="1:8" ht="15">
      <c r="A18" s="96"/>
      <c r="B18" s="102"/>
      <c r="C18" s="103" t="s">
        <v>114</v>
      </c>
      <c r="D18" s="97">
        <v>300</v>
      </c>
      <c r="E18" s="98"/>
      <c r="F18" s="99"/>
      <c r="G18" s="101"/>
      <c r="H18" s="97"/>
    </row>
    <row r="19" spans="1:8" ht="15">
      <c r="A19" s="96"/>
      <c r="B19" s="102"/>
      <c r="C19" s="103"/>
      <c r="D19" s="97"/>
      <c r="E19" s="98"/>
      <c r="F19" s="99"/>
      <c r="G19" s="96"/>
      <c r="H19" s="97"/>
    </row>
    <row r="20" spans="1:10" ht="15">
      <c r="A20" s="96"/>
      <c r="B20" s="102"/>
      <c r="C20" s="96"/>
      <c r="D20" s="97"/>
      <c r="E20" s="98"/>
      <c r="F20" s="99"/>
      <c r="G20" s="104"/>
      <c r="H20" s="97"/>
      <c r="J20" s="86"/>
    </row>
    <row r="21" spans="1:10" ht="15">
      <c r="A21" s="96"/>
      <c r="B21" s="102"/>
      <c r="C21" s="103"/>
      <c r="D21" s="97"/>
      <c r="E21" s="98"/>
      <c r="F21" s="99"/>
      <c r="G21" s="104"/>
      <c r="H21" s="97"/>
      <c r="J21" s="86"/>
    </row>
    <row r="22" spans="1:10" ht="15">
      <c r="A22" s="96"/>
      <c r="B22" s="102"/>
      <c r="C22" s="104"/>
      <c r="D22" s="97"/>
      <c r="E22" s="98"/>
      <c r="F22" s="99"/>
      <c r="G22" s="101"/>
      <c r="H22" s="97"/>
      <c r="I22" s="86"/>
      <c r="J22" s="105"/>
    </row>
    <row r="23" spans="1:10" ht="15">
      <c r="A23" s="96"/>
      <c r="B23" s="102"/>
      <c r="C23" s="104"/>
      <c r="D23" s="97"/>
      <c r="E23" s="98"/>
      <c r="F23" s="99"/>
      <c r="G23" s="101"/>
      <c r="H23" s="97"/>
      <c r="I23" s="86"/>
      <c r="J23" s="86"/>
    </row>
    <row r="24" spans="1:10" ht="15">
      <c r="A24" s="96"/>
      <c r="B24" s="102"/>
      <c r="C24" s="106"/>
      <c r="D24" s="97"/>
      <c r="E24" s="98"/>
      <c r="F24" s="99"/>
      <c r="G24" s="101"/>
      <c r="H24" s="97"/>
      <c r="J24" s="105"/>
    </row>
    <row r="25" spans="1:8" ht="15">
      <c r="A25" s="96"/>
      <c r="B25" s="102"/>
      <c r="C25" s="106"/>
      <c r="D25" s="97"/>
      <c r="E25" s="98"/>
      <c r="F25" s="99"/>
      <c r="G25" s="96"/>
      <c r="H25" s="97"/>
    </row>
    <row r="26" spans="1:10" ht="15">
      <c r="A26" s="96"/>
      <c r="B26" s="102"/>
      <c r="C26" s="96"/>
      <c r="D26" s="107"/>
      <c r="E26" s="98"/>
      <c r="F26" s="99"/>
      <c r="G26" s="96"/>
      <c r="H26" s="97"/>
      <c r="J26" s="105"/>
    </row>
    <row r="27" spans="1:8" ht="15">
      <c r="A27" s="108"/>
      <c r="B27" s="109"/>
      <c r="C27" s="108"/>
      <c r="D27" s="107"/>
      <c r="E27" s="110"/>
      <c r="F27" s="111"/>
      <c r="G27" s="101"/>
      <c r="H27" s="102"/>
    </row>
    <row r="28" spans="1:8" ht="18" customHeight="1">
      <c r="A28" s="117" t="s">
        <v>37</v>
      </c>
      <c r="B28" s="112">
        <f>SUM(B16:B27)</f>
        <v>3933</v>
      </c>
      <c r="C28" s="117" t="s">
        <v>37</v>
      </c>
      <c r="D28" s="112">
        <f>SUM(D16:D27)</f>
        <v>2588</v>
      </c>
      <c r="E28" s="118" t="s">
        <v>37</v>
      </c>
      <c r="F28" s="119">
        <f>SUM(F16:F27)</f>
        <v>2622</v>
      </c>
      <c r="G28" s="117" t="s">
        <v>37</v>
      </c>
      <c r="H28" s="112">
        <f>SUM(H16:H27)</f>
        <v>5257.75</v>
      </c>
    </row>
    <row r="29" spans="1:8" ht="9.75" customHeight="1">
      <c r="A29" s="84"/>
      <c r="B29" s="95"/>
      <c r="C29" s="84"/>
      <c r="D29" s="95"/>
      <c r="E29" s="84"/>
      <c r="F29" s="95"/>
      <c r="G29" s="84"/>
      <c r="H29" s="84"/>
    </row>
    <row r="30" spans="1:9" ht="18" customHeight="1">
      <c r="A30" s="117" t="s">
        <v>1</v>
      </c>
      <c r="B30" s="112">
        <f>SUM(B13-B28)</f>
        <v>0</v>
      </c>
      <c r="C30" s="117" t="s">
        <v>1</v>
      </c>
      <c r="D30" s="112">
        <f>SUM(D13-D28)</f>
        <v>7177.9</v>
      </c>
      <c r="E30" s="118" t="s">
        <v>1</v>
      </c>
      <c r="F30" s="119">
        <f>SUM(F13-F28)</f>
        <v>1786</v>
      </c>
      <c r="G30" s="117" t="s">
        <v>1</v>
      </c>
      <c r="H30" s="112">
        <f>SUM(H13-H28)</f>
        <v>63.13999999999942</v>
      </c>
      <c r="I30" s="86"/>
    </row>
    <row r="31" spans="1:8" ht="9.75" customHeight="1">
      <c r="A31" s="113"/>
      <c r="B31" s="114"/>
      <c r="C31" s="113"/>
      <c r="D31" s="114"/>
      <c r="E31" s="113"/>
      <c r="F31" s="115"/>
      <c r="G31" s="113"/>
      <c r="H31" s="114"/>
    </row>
    <row r="32" spans="1:10" ht="18" customHeight="1">
      <c r="A32" s="125" t="s">
        <v>17</v>
      </c>
      <c r="B32" s="112">
        <f>SUM(B13+D13+F13+H13)</f>
        <v>23427.79</v>
      </c>
      <c r="C32" s="125" t="s">
        <v>21</v>
      </c>
      <c r="D32" s="112">
        <f>SUM(B28+D28+F28+H28)</f>
        <v>14400.75</v>
      </c>
      <c r="E32" s="124" t="s">
        <v>1</v>
      </c>
      <c r="F32" s="119">
        <f>SUM(B32-D32)</f>
        <v>9027.04</v>
      </c>
      <c r="G32" s="120" t="s">
        <v>14</v>
      </c>
      <c r="H32" s="121">
        <v>4616.53</v>
      </c>
      <c r="I32" s="86"/>
      <c r="J32" s="86"/>
    </row>
    <row r="33" spans="1:8" ht="18" customHeight="1">
      <c r="A33" s="84"/>
      <c r="B33" s="84"/>
      <c r="C33" s="84"/>
      <c r="D33" s="84"/>
      <c r="E33" s="84"/>
      <c r="F33" s="84"/>
      <c r="G33" s="122" t="s">
        <v>22</v>
      </c>
      <c r="H33" s="123">
        <f>SUM(F32-H32)</f>
        <v>4410.510000000001</v>
      </c>
    </row>
    <row r="34" spans="1:8" ht="15">
      <c r="A34" s="84"/>
      <c r="B34" s="84"/>
      <c r="C34" s="84"/>
      <c r="D34" s="84"/>
      <c r="E34" s="84"/>
      <c r="F34" s="84"/>
      <c r="G34" s="84"/>
      <c r="H34" s="84"/>
    </row>
    <row r="35" spans="1:8" ht="15">
      <c r="A35" s="84"/>
      <c r="B35" s="84"/>
      <c r="C35" s="84"/>
      <c r="D35" s="84"/>
      <c r="E35" s="84"/>
      <c r="F35" s="84"/>
      <c r="G35" s="84"/>
      <c r="H35" s="84"/>
    </row>
    <row r="36" spans="1:8" ht="15">
      <c r="A36" s="84"/>
      <c r="B36" s="84"/>
      <c r="C36" s="84"/>
      <c r="D36" s="84"/>
      <c r="E36" s="84"/>
      <c r="F36" s="84"/>
      <c r="G36" s="84"/>
      <c r="H36" s="84"/>
    </row>
    <row r="37" spans="1:8" ht="15">
      <c r="A37" s="84"/>
      <c r="B37" s="84"/>
      <c r="C37" s="84"/>
      <c r="D37" s="84"/>
      <c r="E37" s="84"/>
      <c r="F37" s="84"/>
      <c r="G37" s="84"/>
      <c r="H37" s="84"/>
    </row>
    <row r="38" spans="1:8" ht="15">
      <c r="A38" s="84"/>
      <c r="B38" s="84"/>
      <c r="C38" s="84"/>
      <c r="D38" s="84"/>
      <c r="E38" s="84"/>
      <c r="F38" s="84"/>
      <c r="G38" s="84"/>
      <c r="H38" s="84"/>
    </row>
    <row r="39" spans="1:8" ht="15">
      <c r="A39" s="84"/>
      <c r="B39" s="84"/>
      <c r="C39" s="84"/>
      <c r="D39" s="84"/>
      <c r="E39" s="84"/>
      <c r="F39" s="84"/>
      <c r="G39" s="84"/>
      <c r="H39" s="84"/>
    </row>
    <row r="40" spans="1:8" ht="15">
      <c r="A40" s="84"/>
      <c r="B40" s="84"/>
      <c r="C40" s="84"/>
      <c r="D40" s="84"/>
      <c r="E40" s="84"/>
      <c r="F40" s="84"/>
      <c r="G40" s="84"/>
      <c r="H40" s="84"/>
    </row>
    <row r="41" spans="1:8" ht="15">
      <c r="A41" s="84"/>
      <c r="B41" s="84"/>
      <c r="C41" s="84"/>
      <c r="D41" s="84"/>
      <c r="E41" s="84"/>
      <c r="F41" s="84"/>
      <c r="G41" s="84"/>
      <c r="H41" s="84"/>
    </row>
    <row r="42" spans="1:8" ht="15">
      <c r="A42" s="84"/>
      <c r="B42" s="84"/>
      <c r="C42" s="84"/>
      <c r="D42" s="84"/>
      <c r="E42" s="84"/>
      <c r="F42" s="84"/>
      <c r="G42" s="84"/>
      <c r="H42" s="84"/>
    </row>
    <row r="43" spans="1:8" ht="15">
      <c r="A43" s="84"/>
      <c r="B43" s="84"/>
      <c r="C43" s="84"/>
      <c r="D43" s="84"/>
      <c r="E43" s="84"/>
      <c r="F43" s="84"/>
      <c r="G43" s="84"/>
      <c r="H43" s="84"/>
    </row>
    <row r="44" spans="1:8" ht="15">
      <c r="A44" s="84"/>
      <c r="B44" s="84"/>
      <c r="C44" s="84"/>
      <c r="D44" s="84"/>
      <c r="E44" s="84"/>
      <c r="F44" s="84"/>
      <c r="G44" s="84"/>
      <c r="H44" s="84"/>
    </row>
    <row r="45" spans="1:8" ht="15">
      <c r="A45" s="84"/>
      <c r="B45" s="84"/>
      <c r="C45" s="84"/>
      <c r="D45" s="84"/>
      <c r="E45" s="84"/>
      <c r="F45" s="84"/>
      <c r="G45" s="84"/>
      <c r="H45" s="84"/>
    </row>
    <row r="46" spans="1:8" ht="15">
      <c r="A46" s="84"/>
      <c r="B46" s="84"/>
      <c r="C46" s="84"/>
      <c r="D46" s="84"/>
      <c r="E46" s="84"/>
      <c r="F46" s="84"/>
      <c r="G46" s="84"/>
      <c r="H46" s="84"/>
    </row>
  </sheetData>
  <sheetProtection/>
  <mergeCells count="9">
    <mergeCell ref="A3:H3"/>
    <mergeCell ref="A7:B7"/>
    <mergeCell ref="C7:D7"/>
    <mergeCell ref="E7:F7"/>
    <mergeCell ref="G7:H7"/>
    <mergeCell ref="A15:B15"/>
    <mergeCell ref="C15:D15"/>
    <mergeCell ref="E15:F15"/>
    <mergeCell ref="G15:H15"/>
  </mergeCells>
  <printOptions horizontalCentered="1"/>
  <pageMargins left="0.3937007874015748" right="0.5905511811023623" top="0.3937007874015748" bottom="0.3937007874015748" header="0.3937007874015748" footer="0.3937007874015748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2.8515625" style="81" customWidth="1"/>
    <col min="2" max="2" width="12.140625" style="81" customWidth="1"/>
    <col min="3" max="3" width="23.140625" style="81" customWidth="1"/>
    <col min="4" max="4" width="11.28125" style="81" customWidth="1"/>
    <col min="5" max="5" width="22.7109375" style="81" customWidth="1"/>
    <col min="6" max="6" width="12.140625" style="81" customWidth="1"/>
    <col min="7" max="7" width="20.7109375" style="81" customWidth="1"/>
    <col min="8" max="8" width="12.140625" style="81" customWidth="1"/>
    <col min="9" max="9" width="12.421875" style="84" customWidth="1"/>
    <col min="10" max="10" width="12.8515625" style="84" customWidth="1"/>
    <col min="11" max="15" width="9.140625" style="84" customWidth="1"/>
    <col min="16" max="16384" width="9.140625" style="81" customWidth="1"/>
  </cols>
  <sheetData>
    <row r="1" spans="1:7" ht="18">
      <c r="A1" s="80" t="s">
        <v>123</v>
      </c>
      <c r="F1" s="82" t="s">
        <v>24</v>
      </c>
      <c r="G1" s="83">
        <v>39416</v>
      </c>
    </row>
    <row r="2" ht="18">
      <c r="A2" s="80"/>
    </row>
    <row r="3" spans="1:8" ht="18">
      <c r="A3" s="144" t="s">
        <v>116</v>
      </c>
      <c r="B3" s="144"/>
      <c r="C3" s="144"/>
      <c r="D3" s="144"/>
      <c r="E3" s="144"/>
      <c r="F3" s="144"/>
      <c r="G3" s="144"/>
      <c r="H3" s="144"/>
    </row>
    <row r="4" spans="1:8" ht="18">
      <c r="A4" s="85"/>
      <c r="B4" s="85"/>
      <c r="C4" s="85"/>
      <c r="D4" s="85"/>
      <c r="E4" s="85"/>
      <c r="F4" s="85"/>
      <c r="G4" s="85"/>
      <c r="H4" s="85"/>
    </row>
    <row r="5" spans="1:10" ht="24.75" customHeight="1">
      <c r="A5" s="116" t="s">
        <v>117</v>
      </c>
      <c r="B5" s="41">
        <v>9027.04</v>
      </c>
      <c r="C5" s="116" t="s">
        <v>118</v>
      </c>
      <c r="D5" s="41">
        <v>16030</v>
      </c>
      <c r="E5" s="116" t="s">
        <v>86</v>
      </c>
      <c r="F5" s="41">
        <v>0</v>
      </c>
      <c r="G5" s="116" t="s">
        <v>0</v>
      </c>
      <c r="H5" s="41">
        <f>SUM(B5+D5+F5)</f>
        <v>25057.04</v>
      </c>
      <c r="J5" s="86"/>
    </row>
    <row r="6" spans="7:8" ht="15.75">
      <c r="G6" s="87"/>
      <c r="H6" s="88"/>
    </row>
    <row r="7" spans="1:8" ht="18" customHeight="1">
      <c r="A7" s="147" t="s">
        <v>96</v>
      </c>
      <c r="B7" s="147"/>
      <c r="C7" s="146" t="s">
        <v>31</v>
      </c>
      <c r="D7" s="146"/>
      <c r="E7" s="147" t="s">
        <v>32</v>
      </c>
      <c r="F7" s="147"/>
      <c r="G7" s="148" t="s">
        <v>33</v>
      </c>
      <c r="H7" s="148"/>
    </row>
    <row r="8" spans="1:8" ht="18" customHeight="1">
      <c r="A8" s="89" t="s">
        <v>119</v>
      </c>
      <c r="B8" s="90">
        <v>0</v>
      </c>
      <c r="C8" s="89" t="s">
        <v>119</v>
      </c>
      <c r="D8" s="90">
        <v>7177.9</v>
      </c>
      <c r="E8" s="89" t="s">
        <v>119</v>
      </c>
      <c r="F8" s="90">
        <v>1786</v>
      </c>
      <c r="G8" s="89" t="s">
        <v>119</v>
      </c>
      <c r="H8" s="90">
        <v>63.13999999999942</v>
      </c>
    </row>
    <row r="9" spans="1:8" ht="18" customHeight="1">
      <c r="A9" s="91" t="s">
        <v>120</v>
      </c>
      <c r="B9" s="90">
        <v>2748</v>
      </c>
      <c r="C9" s="91" t="s">
        <v>122</v>
      </c>
      <c r="D9" s="90">
        <v>4580</v>
      </c>
      <c r="E9" s="91" t="s">
        <v>122</v>
      </c>
      <c r="F9" s="90">
        <v>4580</v>
      </c>
      <c r="G9" s="91" t="s">
        <v>122</v>
      </c>
      <c r="H9" s="90">
        <v>2748</v>
      </c>
    </row>
    <row r="10" spans="1:8" ht="18" customHeight="1">
      <c r="A10" s="91" t="s">
        <v>121</v>
      </c>
      <c r="B10" s="90">
        <v>1374</v>
      </c>
      <c r="C10" s="91"/>
      <c r="D10" s="90"/>
      <c r="E10" s="91"/>
      <c r="F10" s="90"/>
      <c r="G10" s="91"/>
      <c r="H10" s="90"/>
    </row>
    <row r="11" spans="1:8" ht="18" customHeight="1">
      <c r="A11" s="91"/>
      <c r="B11" s="90"/>
      <c r="C11" s="91"/>
      <c r="D11" s="90"/>
      <c r="E11" s="91"/>
      <c r="F11" s="90"/>
      <c r="G11" s="91"/>
      <c r="H11" s="90"/>
    </row>
    <row r="12" spans="1:9" ht="18" customHeight="1">
      <c r="A12" s="89"/>
      <c r="B12" s="90"/>
      <c r="C12" s="91"/>
      <c r="D12" s="90"/>
      <c r="E12" s="89"/>
      <c r="F12" s="90"/>
      <c r="G12" s="89"/>
      <c r="H12" s="90"/>
      <c r="I12" s="86"/>
    </row>
    <row r="13" spans="1:8" ht="18" customHeight="1">
      <c r="A13" s="116" t="s">
        <v>0</v>
      </c>
      <c r="B13" s="92">
        <f>SUM(B8:B12)</f>
        <v>4122</v>
      </c>
      <c r="C13" s="116" t="s">
        <v>0</v>
      </c>
      <c r="D13" s="92">
        <f>SUM(D8:D12)</f>
        <v>11757.9</v>
      </c>
      <c r="E13" s="116" t="s">
        <v>0</v>
      </c>
      <c r="F13" s="92">
        <f>SUM(F8:F12)</f>
        <v>6366</v>
      </c>
      <c r="G13" s="116" t="s">
        <v>0</v>
      </c>
      <c r="H13" s="92">
        <f>SUM(H8:H12)</f>
        <v>2811.1399999999994</v>
      </c>
    </row>
    <row r="14" spans="1:8" s="95" customFormat="1" ht="12.75">
      <c r="A14" s="93"/>
      <c r="B14" s="94"/>
      <c r="C14" s="93"/>
      <c r="D14" s="94"/>
      <c r="E14" s="93"/>
      <c r="F14" s="94"/>
      <c r="G14" s="93"/>
      <c r="H14" s="94"/>
    </row>
    <row r="15" spans="1:8" ht="19.5" customHeight="1">
      <c r="A15" s="157" t="s">
        <v>81</v>
      </c>
      <c r="B15" s="158"/>
      <c r="C15" s="151" t="s">
        <v>82</v>
      </c>
      <c r="D15" s="152"/>
      <c r="E15" s="153" t="s">
        <v>83</v>
      </c>
      <c r="F15" s="154"/>
      <c r="G15" s="155" t="s">
        <v>84</v>
      </c>
      <c r="H15" s="156"/>
    </row>
    <row r="16" spans="1:8" ht="15">
      <c r="A16" s="96" t="s">
        <v>2</v>
      </c>
      <c r="B16" s="97">
        <v>2748</v>
      </c>
      <c r="C16" s="96" t="s">
        <v>5</v>
      </c>
      <c r="D16" s="97">
        <v>1832</v>
      </c>
      <c r="E16" s="98" t="s">
        <v>7</v>
      </c>
      <c r="F16" s="99">
        <v>2748</v>
      </c>
      <c r="G16" s="101"/>
      <c r="H16" s="97"/>
    </row>
    <row r="17" spans="1:8" ht="15">
      <c r="A17" s="96" t="s">
        <v>16</v>
      </c>
      <c r="B17" s="97">
        <v>1374</v>
      </c>
      <c r="C17" s="96"/>
      <c r="D17" s="97"/>
      <c r="E17" s="100"/>
      <c r="F17" s="99"/>
      <c r="G17" s="101"/>
      <c r="H17" s="97"/>
    </row>
    <row r="18" spans="1:8" ht="15">
      <c r="A18" s="96"/>
      <c r="B18" s="102"/>
      <c r="C18" s="103"/>
      <c r="D18" s="97"/>
      <c r="E18" s="98"/>
      <c r="F18" s="99"/>
      <c r="G18" s="101"/>
      <c r="H18" s="97"/>
    </row>
    <row r="19" spans="1:8" ht="15">
      <c r="A19" s="96"/>
      <c r="B19" s="102"/>
      <c r="C19" s="103"/>
      <c r="D19" s="97"/>
      <c r="E19" s="98"/>
      <c r="F19" s="99"/>
      <c r="G19" s="96"/>
      <c r="H19" s="97"/>
    </row>
    <row r="20" spans="1:10" ht="15">
      <c r="A20" s="96"/>
      <c r="B20" s="102"/>
      <c r="C20" s="96"/>
      <c r="D20" s="97"/>
      <c r="E20" s="98"/>
      <c r="F20" s="99"/>
      <c r="G20" s="104"/>
      <c r="H20" s="97"/>
      <c r="J20" s="86"/>
    </row>
    <row r="21" spans="1:10" ht="15">
      <c r="A21" s="96"/>
      <c r="B21" s="102"/>
      <c r="C21" s="103"/>
      <c r="D21" s="97"/>
      <c r="E21" s="98"/>
      <c r="F21" s="99"/>
      <c r="G21" s="104"/>
      <c r="H21" s="97"/>
      <c r="J21" s="86"/>
    </row>
    <row r="22" spans="1:10" ht="15">
      <c r="A22" s="96"/>
      <c r="B22" s="102"/>
      <c r="C22" s="104"/>
      <c r="D22" s="97"/>
      <c r="E22" s="98"/>
      <c r="F22" s="99"/>
      <c r="G22" s="101"/>
      <c r="H22" s="97"/>
      <c r="I22" s="86"/>
      <c r="J22" s="105"/>
    </row>
    <row r="23" spans="1:10" ht="15">
      <c r="A23" s="96"/>
      <c r="B23" s="102"/>
      <c r="C23" s="104"/>
      <c r="D23" s="97"/>
      <c r="E23" s="98"/>
      <c r="F23" s="99"/>
      <c r="G23" s="101"/>
      <c r="H23" s="97"/>
      <c r="I23" s="86"/>
      <c r="J23" s="86"/>
    </row>
    <row r="24" spans="1:10" ht="15">
      <c r="A24" s="96"/>
      <c r="B24" s="102"/>
      <c r="C24" s="106"/>
      <c r="D24" s="97"/>
      <c r="E24" s="98"/>
      <c r="F24" s="99"/>
      <c r="G24" s="101"/>
      <c r="H24" s="97"/>
      <c r="J24" s="105"/>
    </row>
    <row r="25" spans="1:10" ht="15">
      <c r="A25" s="96"/>
      <c r="B25" s="102"/>
      <c r="C25" s="96"/>
      <c r="D25" s="107"/>
      <c r="E25" s="98"/>
      <c r="F25" s="99"/>
      <c r="G25" s="96"/>
      <c r="H25" s="97"/>
      <c r="J25" s="105"/>
    </row>
    <row r="26" spans="1:8" ht="15">
      <c r="A26" s="108"/>
      <c r="B26" s="109"/>
      <c r="C26" s="108"/>
      <c r="D26" s="107"/>
      <c r="E26" s="110"/>
      <c r="F26" s="111"/>
      <c r="G26" s="101"/>
      <c r="H26" s="102"/>
    </row>
    <row r="27" spans="1:8" ht="18" customHeight="1">
      <c r="A27" s="117" t="s">
        <v>37</v>
      </c>
      <c r="B27" s="112">
        <f>SUM(B16:B26)</f>
        <v>4122</v>
      </c>
      <c r="C27" s="117" t="s">
        <v>37</v>
      </c>
      <c r="D27" s="112">
        <f>SUM(D16:D26)</f>
        <v>1832</v>
      </c>
      <c r="E27" s="118" t="s">
        <v>37</v>
      </c>
      <c r="F27" s="119">
        <f>SUM(F16:F26)</f>
        <v>2748</v>
      </c>
      <c r="G27" s="117" t="s">
        <v>37</v>
      </c>
      <c r="H27" s="112">
        <f>SUM(H16:H26)</f>
        <v>0</v>
      </c>
    </row>
    <row r="28" spans="1:8" ht="9.75" customHeight="1">
      <c r="A28" s="84"/>
      <c r="B28" s="95"/>
      <c r="C28" s="84"/>
      <c r="D28" s="95"/>
      <c r="E28" s="84"/>
      <c r="F28" s="95"/>
      <c r="G28" s="84"/>
      <c r="H28" s="84"/>
    </row>
    <row r="29" spans="1:9" ht="18" customHeight="1">
      <c r="A29" s="127" t="s">
        <v>1</v>
      </c>
      <c r="B29" s="128">
        <f>SUM(B13-B27)</f>
        <v>0</v>
      </c>
      <c r="C29" s="126" t="s">
        <v>1</v>
      </c>
      <c r="D29" s="131">
        <f>SUM(D13-D27)</f>
        <v>9925.9</v>
      </c>
      <c r="E29" s="129" t="s">
        <v>1</v>
      </c>
      <c r="F29" s="130">
        <f>SUM(F13-F27)</f>
        <v>3618</v>
      </c>
      <c r="G29" s="126" t="s">
        <v>1</v>
      </c>
      <c r="H29" s="131">
        <f>SUM(H13-H27)</f>
        <v>2811.1399999999994</v>
      </c>
      <c r="I29" s="86"/>
    </row>
    <row r="30" spans="1:8" ht="9.75" customHeight="1">
      <c r="A30" s="113"/>
      <c r="B30" s="114"/>
      <c r="C30" s="113"/>
      <c r="D30" s="114"/>
      <c r="E30" s="113"/>
      <c r="F30" s="115"/>
      <c r="G30" s="113"/>
      <c r="H30" s="114"/>
    </row>
    <row r="31" spans="1:10" ht="18" customHeight="1">
      <c r="A31" s="125" t="s">
        <v>17</v>
      </c>
      <c r="B31" s="112">
        <f>SUM(B13+D13+F13+H13)</f>
        <v>25057.04</v>
      </c>
      <c r="C31" s="125" t="s">
        <v>21</v>
      </c>
      <c r="D31" s="112">
        <f>SUM(B27+D27+F27+H27)</f>
        <v>8702</v>
      </c>
      <c r="E31" s="124" t="s">
        <v>1</v>
      </c>
      <c r="F31" s="119">
        <f>SUM(B31-D31)</f>
        <v>16355.04</v>
      </c>
      <c r="G31" s="120" t="s">
        <v>14</v>
      </c>
      <c r="H31" s="121">
        <f>SUM(F31)</f>
        <v>16355.04</v>
      </c>
      <c r="I31" s="86"/>
      <c r="J31" s="86"/>
    </row>
    <row r="32" spans="1:8" ht="15">
      <c r="A32" s="84"/>
      <c r="B32" s="84"/>
      <c r="C32" s="84"/>
      <c r="D32" s="84"/>
      <c r="E32" s="84"/>
      <c r="F32" s="84"/>
      <c r="G32" s="84"/>
      <c r="H32" s="84"/>
    </row>
    <row r="33" spans="1:8" ht="15">
      <c r="A33" s="84"/>
      <c r="B33" s="84"/>
      <c r="C33" s="84"/>
      <c r="D33" s="84"/>
      <c r="E33" s="84"/>
      <c r="F33" s="84"/>
      <c r="G33" s="84"/>
      <c r="H33" s="84"/>
    </row>
    <row r="34" spans="1:8" ht="15">
      <c r="A34" s="84"/>
      <c r="B34" s="84"/>
      <c r="C34" s="84"/>
      <c r="D34" s="84"/>
      <c r="E34" s="84"/>
      <c r="F34" s="84"/>
      <c r="G34" s="84"/>
      <c r="H34" s="86"/>
    </row>
    <row r="35" spans="1:8" ht="15">
      <c r="A35" s="84"/>
      <c r="B35" s="84"/>
      <c r="C35" s="84"/>
      <c r="D35" s="84"/>
      <c r="E35" s="84"/>
      <c r="F35" s="84"/>
      <c r="G35" s="84"/>
      <c r="H35" s="84"/>
    </row>
    <row r="36" spans="1:8" ht="15">
      <c r="A36" s="84"/>
      <c r="B36" s="84"/>
      <c r="C36" s="84"/>
      <c r="D36" s="84"/>
      <c r="E36" s="84"/>
      <c r="F36" s="84"/>
      <c r="G36" s="84"/>
      <c r="H36" s="84"/>
    </row>
    <row r="37" spans="1:8" ht="15">
      <c r="A37" s="84"/>
      <c r="B37" s="84"/>
      <c r="C37" s="84"/>
      <c r="D37" s="84"/>
      <c r="E37" s="84"/>
      <c r="F37" s="84"/>
      <c r="G37" s="84"/>
      <c r="H37" s="84"/>
    </row>
    <row r="38" spans="1:8" ht="15">
      <c r="A38" s="84"/>
      <c r="B38" s="84"/>
      <c r="C38" s="84"/>
      <c r="D38" s="84"/>
      <c r="E38" s="84"/>
      <c r="F38" s="84"/>
      <c r="G38" s="84"/>
      <c r="H38" s="84"/>
    </row>
    <row r="39" spans="1:8" ht="15">
      <c r="A39" s="84"/>
      <c r="B39" s="84"/>
      <c r="C39" s="84"/>
      <c r="D39" s="84"/>
      <c r="E39" s="84"/>
      <c r="F39" s="84"/>
      <c r="G39" s="84"/>
      <c r="H39" s="84"/>
    </row>
    <row r="40" spans="1:8" ht="15">
      <c r="A40" s="84"/>
      <c r="B40" s="84"/>
      <c r="C40" s="84"/>
      <c r="D40" s="84"/>
      <c r="E40" s="84"/>
      <c r="F40" s="84"/>
      <c r="G40" s="84"/>
      <c r="H40" s="84"/>
    </row>
    <row r="41" spans="1:8" ht="15">
      <c r="A41" s="84"/>
      <c r="B41" s="84"/>
      <c r="C41" s="84"/>
      <c r="D41" s="84"/>
      <c r="E41" s="84"/>
      <c r="F41" s="84"/>
      <c r="G41" s="84"/>
      <c r="H41" s="84"/>
    </row>
    <row r="42" spans="1:8" ht="15">
      <c r="A42" s="84"/>
      <c r="B42" s="84"/>
      <c r="C42" s="84"/>
      <c r="D42" s="84"/>
      <c r="E42" s="84"/>
      <c r="F42" s="84"/>
      <c r="G42" s="84"/>
      <c r="H42" s="84"/>
    </row>
    <row r="43" spans="1:8" ht="15">
      <c r="A43" s="84"/>
      <c r="B43" s="84"/>
      <c r="C43" s="84"/>
      <c r="D43" s="84"/>
      <c r="E43" s="84"/>
      <c r="F43" s="84"/>
      <c r="G43" s="84"/>
      <c r="H43" s="84"/>
    </row>
    <row r="44" spans="1:8" ht="15">
      <c r="A44" s="84"/>
      <c r="B44" s="84"/>
      <c r="C44" s="84"/>
      <c r="D44" s="84"/>
      <c r="E44" s="84"/>
      <c r="F44" s="84"/>
      <c r="G44" s="84"/>
      <c r="H44" s="84"/>
    </row>
  </sheetData>
  <sheetProtection/>
  <mergeCells count="9">
    <mergeCell ref="A15:B15"/>
    <mergeCell ref="C15:D15"/>
    <mergeCell ref="E15:F15"/>
    <mergeCell ref="G15:H15"/>
    <mergeCell ref="A3:H3"/>
    <mergeCell ref="A7:B7"/>
    <mergeCell ref="C7:D7"/>
    <mergeCell ref="E7:F7"/>
    <mergeCell ref="G7:H7"/>
  </mergeCells>
  <printOptions horizontalCentered="1"/>
  <pageMargins left="0.3937007874015748" right="0.5905511811023623" top="0.3937007874015748" bottom="0.3937007874015748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s-info</cp:lastModifiedBy>
  <cp:lastPrinted>2007-11-30T18:42:48Z</cp:lastPrinted>
  <dcterms:created xsi:type="dcterms:W3CDTF">2003-07-12T20:16:48Z</dcterms:created>
  <dcterms:modified xsi:type="dcterms:W3CDTF">2011-04-01T14:01:23Z</dcterms:modified>
  <cp:category/>
  <cp:version/>
  <cp:contentType/>
  <cp:contentStatus/>
</cp:coreProperties>
</file>